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HỒ SƠ KẾ TOÁN 2023\TÀI CHÍNH 2023\CONG KHAI TAI CHINH\Công khai quý 1-2023\"/>
    </mc:Choice>
  </mc:AlternateContent>
  <bookViews>
    <workbookView xWindow="0" yWindow="0" windowWidth="23040" windowHeight="9264" activeTab="2"/>
  </bookViews>
  <sheets>
    <sheet name="113" sheetId="1" r:id="rId1"/>
    <sheet name="114" sheetId="2" r:id="rId2"/>
    <sheet name="115" sheetId="3" r:id="rId3"/>
  </sheets>
  <externalReferences>
    <externalReference r:id="rId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 l="1"/>
  <c r="E11" i="1"/>
  <c r="E12" i="1"/>
  <c r="E13" i="1"/>
  <c r="E9" i="1"/>
  <c r="H20" i="3"/>
  <c r="M20" i="3" s="1"/>
  <c r="H19" i="3"/>
  <c r="H10" i="3" s="1"/>
  <c r="M10" i="3" s="1"/>
  <c r="M14" i="3"/>
  <c r="M15" i="3"/>
  <c r="M17" i="3"/>
  <c r="M21" i="3"/>
  <c r="M22" i="3"/>
  <c r="M23" i="3"/>
  <c r="L20" i="3"/>
  <c r="F13" i="3"/>
  <c r="F14" i="3"/>
  <c r="F15" i="3"/>
  <c r="F16" i="3"/>
  <c r="F17" i="3"/>
  <c r="F18" i="3"/>
  <c r="F19" i="3"/>
  <c r="F21" i="3"/>
  <c r="F22" i="3"/>
  <c r="F23" i="3"/>
  <c r="F12" i="3"/>
  <c r="G10" i="3"/>
  <c r="D17" i="1" s="1"/>
  <c r="C13" i="3"/>
  <c r="C14" i="3"/>
  <c r="C16" i="3"/>
  <c r="C17" i="3"/>
  <c r="C18" i="3"/>
  <c r="C21" i="3"/>
  <c r="C22" i="3"/>
  <c r="C23" i="3"/>
  <c r="D19" i="3"/>
  <c r="C19" i="3" s="1"/>
  <c r="D20" i="3"/>
  <c r="C20" i="3" s="1"/>
  <c r="D15" i="3"/>
  <c r="C15" i="3" s="1"/>
  <c r="D12" i="3"/>
  <c r="C12" i="3" s="1"/>
  <c r="C18" i="1"/>
  <c r="E18" i="1" s="1"/>
  <c r="C17" i="1"/>
  <c r="C16" i="1" s="1"/>
  <c r="K8" i="2"/>
  <c r="F41" i="2"/>
  <c r="F40" i="2"/>
  <c r="F26" i="2"/>
  <c r="F27" i="2"/>
  <c r="F29" i="2"/>
  <c r="F31" i="2"/>
  <c r="F32" i="2"/>
  <c r="F33" i="2"/>
  <c r="F22" i="2"/>
  <c r="F20" i="2"/>
  <c r="F11" i="2"/>
  <c r="F12" i="2"/>
  <c r="F13" i="2"/>
  <c r="F14" i="2"/>
  <c r="F15" i="2"/>
  <c r="F16" i="2"/>
  <c r="F17" i="2"/>
  <c r="F10" i="2"/>
  <c r="I10" i="2" s="1"/>
  <c r="C40" i="2"/>
  <c r="C39" i="2" s="1"/>
  <c r="C26" i="2"/>
  <c r="C30" i="2"/>
  <c r="I30" i="2" s="1"/>
  <c r="C31" i="2"/>
  <c r="D27" i="2"/>
  <c r="C27" i="2"/>
  <c r="C28" i="2"/>
  <c r="I28" i="2" s="1"/>
  <c r="C25" i="2"/>
  <c r="I25" i="2" s="1"/>
  <c r="C23" i="2"/>
  <c r="I23" i="2" s="1"/>
  <c r="C20" i="2"/>
  <c r="C17" i="2"/>
  <c r="C10" i="2"/>
  <c r="L19" i="3" l="1"/>
  <c r="M19" i="3"/>
  <c r="I26" i="2"/>
  <c r="I20" i="2"/>
  <c r="C9" i="2"/>
  <c r="I40" i="2"/>
  <c r="F24" i="2"/>
  <c r="C19" i="2"/>
  <c r="C18" i="2" s="1"/>
  <c r="C8" i="2" s="1"/>
  <c r="I27" i="2"/>
  <c r="F39" i="2"/>
  <c r="I39" i="2" s="1"/>
  <c r="C24" i="2"/>
  <c r="F9" i="2"/>
  <c r="F19" i="2"/>
  <c r="D16" i="1"/>
  <c r="E16" i="1" s="1"/>
  <c r="E17" i="1"/>
  <c r="L12" i="3"/>
  <c r="D10" i="3"/>
  <c r="F20" i="3"/>
  <c r="F10" i="3"/>
  <c r="I17" i="2"/>
  <c r="I19" i="2" l="1"/>
  <c r="I9" i="2"/>
  <c r="I24" i="2"/>
  <c r="F18" i="2"/>
  <c r="I18" i="2" s="1"/>
  <c r="L10" i="3"/>
  <c r="C10" i="3"/>
  <c r="F8" i="2" l="1"/>
  <c r="I8" i="2" s="1"/>
</calcChain>
</file>

<file path=xl/sharedStrings.xml><?xml version="1.0" encoding="utf-8"?>
<sst xmlns="http://schemas.openxmlformats.org/spreadsheetml/2006/main" count="134" uniqueCount="90">
  <si>
    <t>UBND Thị trấn: Cẩm Xuyên</t>
  </si>
  <si>
    <t>Biểu số 113/CK TC - NSNN</t>
  </si>
  <si>
    <t>CÂN ĐỐI NGÂN SÁCH XÃ QUÝ I NĂM 2023</t>
  </si>
  <si>
    <t>Đơn vị: đồng</t>
  </si>
  <si>
    <t>STT</t>
  </si>
  <si>
    <t>NỘI DUNG THU</t>
  </si>
  <si>
    <t>DỰ TOÁN NĂM</t>
  </si>
  <si>
    <t>ƯỚC THỰC HIỆN QUÝ (06 THÁNG, NĂM)</t>
  </si>
  <si>
    <t>SO SÁNH (%)</t>
  </si>
  <si>
    <t>A</t>
  </si>
  <si>
    <t>B</t>
  </si>
  <si>
    <t>3 = 2/1</t>
  </si>
  <si>
    <t>I</t>
  </si>
  <si>
    <t>TỔNG SỐ THU</t>
  </si>
  <si>
    <t>Các khoản thu xã hưởng 100 %</t>
  </si>
  <si>
    <t>Các khoản thu phân chia theo tỷ lệ</t>
  </si>
  <si>
    <t>Thu bổ sung</t>
  </si>
  <si>
    <t>- Bổ sung cân đối ngân sách</t>
  </si>
  <si>
    <t>- Bổ sung có mục tiêu</t>
  </si>
  <si>
    <t>Thu chuyển nguồn</t>
  </si>
  <si>
    <t>II</t>
  </si>
  <si>
    <t>TỔNG SỐ CHI</t>
  </si>
  <si>
    <t>Chi đầu tư phát triển</t>
  </si>
  <si>
    <t>Chi thường xuyên</t>
  </si>
  <si>
    <t>Dự phòng</t>
  </si>
  <si>
    <t>Ghi chú: (1) Bao gồm 4 khoản thuế, lệ phí Luật NSNN quy định cho ngân sách xã hưởng và những khoản thu ngân sách 
địa phương được hưởng dùng để phân chia theo tỷ lệ phần trăm (%) cho xã.</t>
  </si>
  <si>
    <t>Biểu số 114/CK TC - NSNN</t>
  </si>
  <si>
    <t>ƯỚC THỰC HIỆN THU NGÂN SÁCH XÃ QUÝ I NĂM 2023</t>
  </si>
  <si>
    <t>NỘI DUNG</t>
  </si>
  <si>
    <t>ƯỚC THỰC HIỆN QUÝ
(06 THÁNG, NĂM)</t>
  </si>
  <si>
    <t>THU NSNN</t>
  </si>
  <si>
    <t>THU NSX</t>
  </si>
  <si>
    <t>5 = 3/1</t>
  </si>
  <si>
    <t>6 = 4/2</t>
  </si>
  <si>
    <t xml:space="preserve">Tổng số thu </t>
  </si>
  <si>
    <t>Các khoản thu 100%</t>
  </si>
  <si>
    <t>Phí, lệ phí</t>
  </si>
  <si>
    <t>Thu từ quỹ đất công ích và thu hoa lợi công sản khác</t>
  </si>
  <si>
    <t>Thu từ hoạt động kinh tế và sự nghiệp</t>
  </si>
  <si>
    <t>Thu phạt, tịch thu khác theo quy định</t>
  </si>
  <si>
    <t>Thu từ tài sản được xác lập quyền sở hữu của nhà nước theo quy định</t>
  </si>
  <si>
    <t>Đóng góp của nhân dân theo quy định</t>
  </si>
  <si>
    <t xml:space="preserve">Đóng góp tự nguyện của các tổ chức, cá nhân </t>
  </si>
  <si>
    <t>Thu khác</t>
  </si>
  <si>
    <t>Các khoản thu phân chia theo tỷ lệ phần trăm (%)</t>
  </si>
  <si>
    <t>Các khoản thu phân chia</t>
  </si>
  <si>
    <t>Thuế sử dụng đất phi nông nghiệp</t>
  </si>
  <si>
    <t>Thuế sử dụng đất nông nghiệp thu từ hộ gia đình</t>
  </si>
  <si>
    <t>Lệ phí môn bài thu từ cá nhân, hộ kinh doanh</t>
  </si>
  <si>
    <t>Lệ phí trước bạ nhà, đất</t>
  </si>
  <si>
    <t>Các khoản thu phân chia khác do cấp tỉnh quy định</t>
  </si>
  <si>
    <t>Thu tiền sử dụng đất</t>
  </si>
  <si>
    <t>Thu tiền thuê mặt đất, mặt nước</t>
  </si>
  <si>
    <t>Thuế tài nguyên</t>
  </si>
  <si>
    <t>Thuế giá trị gia tăng</t>
  </si>
  <si>
    <t>Thuế thu nhập doanh nghiệp</t>
  </si>
  <si>
    <t>Thuế thu nhập cá nhân</t>
  </si>
  <si>
    <t>Thuế tiêu thụ đặc biệt</t>
  </si>
  <si>
    <t>III</t>
  </si>
  <si>
    <t>Thu viện trợ không hoàn lại trực tiếp cho xã (nếu có)</t>
  </si>
  <si>
    <t>IV</t>
  </si>
  <si>
    <t>V</t>
  </si>
  <si>
    <t>Thu kết dư ngân sách năm trước</t>
  </si>
  <si>
    <t>VI</t>
  </si>
  <si>
    <t>Thu bổ sung từ ngân sách cấp trên</t>
  </si>
  <si>
    <t>Thu bổ sung cân đối</t>
  </si>
  <si>
    <t>Thu bổ sung có mục tiêu</t>
  </si>
  <si>
    <t>Biểu số 115/CK TC - NSNN</t>
  </si>
  <si>
    <t>ƯỚC THỰC HIỆN CHI NGÂN SÁCH XÃ QUÝ I NĂM 2023</t>
  </si>
  <si>
    <t>DỰ TOÁN</t>
  </si>
  <si>
    <t>TỔNG SỐ</t>
  </si>
  <si>
    <t>XDCB</t>
  </si>
  <si>
    <t>TX</t>
  </si>
  <si>
    <t>7 = 4/1</t>
  </si>
  <si>
    <t>8 = 5/2</t>
  </si>
  <si>
    <t>9 = 6/3</t>
  </si>
  <si>
    <t>TỔNG CHI</t>
  </si>
  <si>
    <t>Trong đó:</t>
  </si>
  <si>
    <t>Chi giáo dục</t>
  </si>
  <si>
    <t>Chi ứng dụng, chuyển giao công nghệ</t>
  </si>
  <si>
    <t>Chi y tế</t>
  </si>
  <si>
    <t>Chi văn hóa, thông tin</t>
  </si>
  <si>
    <t>Chi phát thanh, truyền thanh</t>
  </si>
  <si>
    <t>Chi thể dục, thể thao</t>
  </si>
  <si>
    <t>Chi bảo vệ môi trường</t>
  </si>
  <si>
    <t>Chi các hoạt động kinh tế</t>
  </si>
  <si>
    <t>Chi hoạt động của các cơ quan quản lý Nhà nước, Đảng, đoàn thể</t>
  </si>
  <si>
    <t>Chi cho công tác xã hội</t>
  </si>
  <si>
    <t>Chi khác</t>
  </si>
  <si>
    <t>Chi chuyển nguồn sang ngân sách năm sau</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</si>
</sst>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0.0_);_(* \(#,##0.0\);_(* &quot;-&quot;??_);_(@_)"/>
    <numFmt numFmtId="166" formatCode="0.0"/>
  </numFmts>
  <fonts count="14" x14ac:knownFonts="1">
    <font>
      <sz val="11"/>
      <color theme="1"/>
      <name val="Calibri"/>
      <family val="2"/>
      <scheme val="minor"/>
    </font>
    <font>
      <sz val="11"/>
      <color theme="1"/>
      <name val="Calibri"/>
      <family val="2"/>
      <scheme val="minor"/>
    </font>
    <font>
      <sz val="10"/>
      <color indexed="8"/>
      <name val="Arial"/>
      <charset val="204"/>
    </font>
    <font>
      <b/>
      <sz val="12"/>
      <color indexed="8"/>
      <name val="Times New Roman"/>
      <family val="1"/>
    </font>
    <font>
      <i/>
      <sz val="9.75"/>
      <color indexed="8"/>
      <name val="Times New Roman"/>
      <family val="1"/>
    </font>
    <font>
      <b/>
      <sz val="10"/>
      <color indexed="8"/>
      <name val="Times New Roman"/>
      <family val="1"/>
    </font>
    <font>
      <sz val="10"/>
      <color indexed="8"/>
      <name val="Times New Roman"/>
      <family val="1"/>
    </font>
    <font>
      <b/>
      <sz val="9.75"/>
      <color indexed="8"/>
      <name val="Arial Narrow"/>
      <family val="2"/>
    </font>
    <font>
      <sz val="9.75"/>
      <color indexed="8"/>
      <name val="Arial Narrow"/>
      <family val="2"/>
    </font>
    <font>
      <i/>
      <sz val="10"/>
      <color indexed="8"/>
      <name val="Times New Roman"/>
      <family val="1"/>
    </font>
    <font>
      <sz val="12"/>
      <color indexed="8"/>
      <name val="Arial"/>
      <charset val="204"/>
    </font>
    <font>
      <sz val="12"/>
      <color theme="1"/>
      <name val="Times New Roman"/>
      <family val="2"/>
    </font>
    <font>
      <i/>
      <sz val="9.75"/>
      <color indexed="8"/>
      <name val="Arial Narrow"/>
      <family val="2"/>
    </font>
    <font>
      <b/>
      <sz val="14"/>
      <color indexed="8"/>
      <name val="Times New Roman"/>
      <family val="1"/>
    </font>
  </fonts>
  <fills count="3">
    <fill>
      <patternFill patternType="none"/>
    </fill>
    <fill>
      <patternFill patternType="gray125"/>
    </fill>
    <fill>
      <patternFill patternType="solid">
        <fgColor indexed="9"/>
        <bgColor indexed="0"/>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thin">
        <color indexed="8"/>
      </top>
      <bottom/>
      <diagonal/>
    </border>
    <border>
      <left style="thin">
        <color indexed="64"/>
      </left>
      <right/>
      <top style="thin">
        <color indexed="64"/>
      </top>
      <bottom style="dotted">
        <color indexed="8"/>
      </bottom>
      <diagonal/>
    </border>
    <border>
      <left style="thin">
        <color indexed="8"/>
      </left>
      <right/>
      <top style="thin">
        <color indexed="64"/>
      </top>
      <bottom style="dotted">
        <color indexed="8"/>
      </bottom>
      <diagonal/>
    </border>
    <border>
      <left style="thin">
        <color indexed="8"/>
      </left>
      <right style="thin">
        <color indexed="64"/>
      </right>
      <top style="thin">
        <color indexed="64"/>
      </top>
      <bottom style="dotted">
        <color indexed="8"/>
      </bottom>
      <diagonal/>
    </border>
    <border>
      <left style="thin">
        <color indexed="64"/>
      </left>
      <right/>
      <top style="dotted">
        <color indexed="8"/>
      </top>
      <bottom style="dotted">
        <color indexed="8"/>
      </bottom>
      <diagonal/>
    </border>
    <border>
      <left style="thin">
        <color indexed="8"/>
      </left>
      <right style="thin">
        <color indexed="64"/>
      </right>
      <top style="dotted">
        <color indexed="8"/>
      </top>
      <bottom style="dotted">
        <color indexed="8"/>
      </bottom>
      <diagonal/>
    </border>
    <border>
      <left style="thin">
        <color indexed="64"/>
      </left>
      <right/>
      <top style="dotted">
        <color indexed="8"/>
      </top>
      <bottom style="thin">
        <color indexed="64"/>
      </bottom>
      <diagonal/>
    </border>
    <border>
      <left style="thin">
        <color indexed="8"/>
      </left>
      <right/>
      <top style="dotted">
        <color indexed="8"/>
      </top>
      <bottom style="thin">
        <color indexed="64"/>
      </bottom>
      <diagonal/>
    </border>
    <border>
      <left style="thin">
        <color indexed="8"/>
      </left>
      <right style="thin">
        <color indexed="64"/>
      </right>
      <top style="dotted">
        <color indexed="8"/>
      </top>
      <bottom style="thin">
        <color indexed="64"/>
      </bottom>
      <diagonal/>
    </border>
    <border>
      <left style="thin">
        <color indexed="8"/>
      </left>
      <right style="thin">
        <color indexed="8"/>
      </right>
      <top style="dotted">
        <color indexed="8"/>
      </top>
      <bottom style="thin">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43" fontId="1" fillId="0" borderId="0" applyFont="0" applyFill="0" applyBorder="0" applyAlignment="0" applyProtection="0"/>
  </cellStyleXfs>
  <cellXfs count="64">
    <xf numFmtId="0" fontId="0" fillId="0" borderId="0" xfId="0"/>
    <xf numFmtId="0" fontId="2" fillId="0" borderId="0" xfId="0" applyNumberFormat="1" applyFont="1" applyFill="1" applyBorder="1" applyAlignment="1" applyProtection="1">
      <alignment horizontal="left"/>
      <protection locked="0"/>
    </xf>
    <xf numFmtId="0" fontId="5" fillId="2" borderId="1" xfId="0" applyFont="1" applyFill="1" applyBorder="1" applyAlignment="1" applyProtection="1">
      <alignment horizontal="center" vertical="center" wrapText="1" shrinkToFit="1"/>
      <protection locked="0"/>
    </xf>
    <xf numFmtId="0" fontId="6" fillId="2" borderId="1" xfId="0" applyFont="1" applyFill="1" applyBorder="1" applyAlignment="1" applyProtection="1">
      <alignment horizontal="center" vertical="center" wrapText="1" shrinkToFit="1"/>
      <protection locked="0"/>
    </xf>
    <xf numFmtId="0" fontId="5" fillId="2" borderId="2" xfId="0" applyFont="1" applyFill="1" applyBorder="1" applyAlignment="1" applyProtection="1">
      <alignment horizontal="center" vertical="center" wrapText="1" shrinkToFit="1"/>
      <protection locked="0"/>
    </xf>
    <xf numFmtId="0" fontId="5" fillId="2" borderId="2" xfId="0" applyFont="1" applyFill="1" applyBorder="1" applyAlignment="1" applyProtection="1">
      <alignment horizontal="left" vertical="center" wrapText="1" shrinkToFit="1"/>
      <protection locked="0"/>
    </xf>
    <xf numFmtId="0" fontId="7" fillId="2" borderId="2" xfId="0" applyFont="1" applyFill="1" applyBorder="1" applyAlignment="1" applyProtection="1">
      <alignment horizontal="right" vertical="center" wrapText="1" shrinkToFit="1"/>
      <protection locked="0"/>
    </xf>
    <xf numFmtId="0" fontId="7" fillId="2" borderId="3" xfId="0" applyFont="1" applyFill="1" applyBorder="1" applyAlignment="1" applyProtection="1">
      <alignment horizontal="right" vertical="center" wrapText="1" shrinkToFit="1"/>
      <protection locked="0"/>
    </xf>
    <xf numFmtId="0" fontId="6" fillId="2" borderId="2" xfId="0" applyFont="1" applyFill="1" applyBorder="1" applyAlignment="1" applyProtection="1">
      <alignment horizontal="center" vertical="center" wrapText="1" shrinkToFit="1"/>
      <protection locked="0"/>
    </xf>
    <xf numFmtId="0" fontId="6" fillId="2" borderId="2" xfId="0" applyFont="1" applyFill="1" applyBorder="1" applyAlignment="1" applyProtection="1">
      <alignment horizontal="left" vertical="center" wrapText="1" shrinkToFit="1"/>
      <protection locked="0"/>
    </xf>
    <xf numFmtId="0" fontId="8" fillId="2" borderId="2" xfId="0" applyFont="1" applyFill="1" applyBorder="1" applyAlignment="1" applyProtection="1">
      <alignment horizontal="right" vertical="center" wrapText="1" shrinkToFit="1"/>
      <protection locked="0"/>
    </xf>
    <xf numFmtId="0" fontId="8" fillId="2" borderId="3" xfId="0" applyFont="1" applyFill="1" applyBorder="1" applyAlignment="1" applyProtection="1">
      <alignment horizontal="right" vertical="center" wrapText="1" shrinkToFit="1"/>
      <protection locked="0"/>
    </xf>
    <xf numFmtId="0" fontId="9" fillId="2" borderId="2" xfId="0" applyFont="1" applyFill="1" applyBorder="1" applyAlignment="1" applyProtection="1">
      <alignment horizontal="center" vertical="center" wrapText="1" shrinkToFit="1"/>
      <protection locked="0"/>
    </xf>
    <xf numFmtId="0" fontId="9" fillId="2" borderId="2" xfId="0" applyFont="1" applyFill="1" applyBorder="1" applyAlignment="1" applyProtection="1">
      <alignment horizontal="left" vertical="center" wrapText="1" shrinkToFit="1"/>
      <protection locked="0"/>
    </xf>
    <xf numFmtId="164" fontId="7" fillId="2" borderId="2" xfId="1" applyNumberFormat="1" applyFont="1" applyFill="1" applyBorder="1" applyAlignment="1" applyProtection="1">
      <alignment horizontal="right" vertical="center" wrapText="1" shrinkToFit="1"/>
      <protection locked="0"/>
    </xf>
    <xf numFmtId="164" fontId="8" fillId="2" borderId="2" xfId="1" applyNumberFormat="1" applyFont="1" applyFill="1" applyBorder="1" applyAlignment="1" applyProtection="1">
      <alignment horizontal="right" vertical="center" wrapText="1" shrinkToFit="1"/>
      <protection locked="0"/>
    </xf>
    <xf numFmtId="0" fontId="5" fillId="2" borderId="1" xfId="0" applyFont="1" applyFill="1" applyBorder="1" applyAlignment="1" applyProtection="1">
      <alignment horizontal="center" wrapText="1" shrinkToFit="1"/>
      <protection locked="0"/>
    </xf>
    <xf numFmtId="164" fontId="7" fillId="2" borderId="2" xfId="1" applyNumberFormat="1" applyFont="1" applyFill="1" applyBorder="1" applyAlignment="1" applyProtection="1">
      <alignment horizontal="right" vertical="center" wrapText="1" shrinkToFit="1"/>
      <protection locked="0"/>
    </xf>
    <xf numFmtId="164" fontId="8" fillId="2" borderId="2" xfId="1" applyNumberFormat="1" applyFont="1" applyFill="1" applyBorder="1" applyAlignment="1" applyProtection="1">
      <alignment horizontal="right" vertical="center" wrapText="1" shrinkToFit="1"/>
      <protection locked="0"/>
    </xf>
    <xf numFmtId="0" fontId="6" fillId="2" borderId="4" xfId="0" applyFont="1" applyFill="1" applyBorder="1" applyAlignment="1" applyProtection="1">
      <alignment horizontal="center" vertical="center" wrapText="1" shrinkToFit="1"/>
      <protection locked="0"/>
    </xf>
    <xf numFmtId="0" fontId="10" fillId="2" borderId="5" xfId="0" applyFont="1" applyFill="1" applyBorder="1" applyAlignment="1" applyProtection="1">
      <alignment horizontal="center" vertical="center" wrapText="1" shrinkToFit="1"/>
      <protection locked="0"/>
    </xf>
    <xf numFmtId="0" fontId="5" fillId="2" borderId="6" xfId="0" applyFont="1" applyFill="1" applyBorder="1" applyAlignment="1" applyProtection="1">
      <alignment horizontal="left" vertical="center" wrapText="1" shrinkToFit="1"/>
      <protection locked="0"/>
    </xf>
    <xf numFmtId="164" fontId="7" fillId="2" borderId="6" xfId="1" applyNumberFormat="1" applyFont="1" applyFill="1" applyBorder="1" applyAlignment="1" applyProtection="1">
      <alignment horizontal="right" vertical="center" wrapText="1" shrinkToFit="1"/>
      <protection locked="0"/>
    </xf>
    <xf numFmtId="0" fontId="10" fillId="2" borderId="8" xfId="0" applyFont="1" applyFill="1" applyBorder="1" applyAlignment="1" applyProtection="1">
      <alignment horizontal="center" vertical="center" wrapText="1" shrinkToFit="1"/>
      <protection locked="0"/>
    </xf>
    <xf numFmtId="164" fontId="8" fillId="2" borderId="9" xfId="1" applyNumberFormat="1" applyFont="1" applyFill="1" applyBorder="1" applyAlignment="1" applyProtection="1">
      <alignment horizontal="right" vertical="center" wrapText="1" shrinkToFit="1"/>
      <protection locked="0"/>
    </xf>
    <xf numFmtId="0" fontId="6" fillId="2" borderId="8" xfId="0" applyFont="1" applyFill="1" applyBorder="1" applyAlignment="1" applyProtection="1">
      <alignment horizontal="center" vertical="center" wrapText="1" shrinkToFit="1"/>
      <protection locked="0"/>
    </xf>
    <xf numFmtId="0" fontId="6" fillId="2" borderId="10" xfId="0" applyFont="1" applyFill="1" applyBorder="1" applyAlignment="1" applyProtection="1">
      <alignment horizontal="center" vertical="center" wrapText="1" shrinkToFit="1"/>
      <protection locked="0"/>
    </xf>
    <xf numFmtId="0" fontId="6" fillId="2" borderId="11" xfId="0" applyFont="1" applyFill="1" applyBorder="1" applyAlignment="1" applyProtection="1">
      <alignment horizontal="left" vertical="center" wrapText="1" shrinkToFit="1"/>
      <protection locked="0"/>
    </xf>
    <xf numFmtId="0" fontId="8" fillId="2" borderId="11" xfId="0" applyFont="1" applyFill="1" applyBorder="1" applyAlignment="1" applyProtection="1">
      <alignment horizontal="right" vertical="center" wrapText="1" shrinkToFit="1"/>
      <protection locked="0"/>
    </xf>
    <xf numFmtId="0" fontId="8" fillId="2" borderId="11" xfId="0" applyFont="1" applyFill="1" applyBorder="1" applyAlignment="1" applyProtection="1">
      <alignment horizontal="right" vertical="center" wrapText="1" shrinkToFit="1"/>
      <protection locked="0"/>
    </xf>
    <xf numFmtId="0" fontId="8" fillId="2" borderId="12" xfId="0" applyFont="1" applyFill="1" applyBorder="1" applyAlignment="1" applyProtection="1">
      <alignment horizontal="right" vertical="center" wrapText="1" shrinkToFit="1"/>
      <protection locked="0"/>
    </xf>
    <xf numFmtId="0" fontId="6" fillId="2" borderId="11" xfId="0" applyFont="1" applyFill="1" applyBorder="1" applyAlignment="1" applyProtection="1">
      <alignment horizontal="center" vertical="center" wrapText="1" shrinkToFit="1"/>
      <protection locked="0"/>
    </xf>
    <xf numFmtId="164" fontId="8" fillId="2" borderId="11" xfId="1" applyNumberFormat="1" applyFont="1" applyFill="1" applyBorder="1" applyAlignment="1" applyProtection="1">
      <alignment horizontal="right" vertical="center" wrapText="1" shrinkToFit="1"/>
      <protection locked="0"/>
    </xf>
    <xf numFmtId="0" fontId="8" fillId="2" borderId="13" xfId="0" applyFont="1" applyFill="1" applyBorder="1" applyAlignment="1" applyProtection="1">
      <alignment horizontal="right" vertical="center" wrapText="1" shrinkToFit="1"/>
      <protection locked="0"/>
    </xf>
    <xf numFmtId="164" fontId="11" fillId="0" borderId="14" xfId="1" applyNumberFormat="1" applyFont="1" applyBorder="1" applyAlignment="1">
      <alignment horizontal="right" vertical="center" wrapText="1"/>
    </xf>
    <xf numFmtId="164" fontId="8" fillId="2" borderId="2" xfId="0" applyNumberFormat="1" applyFont="1" applyFill="1" applyBorder="1" applyAlignment="1" applyProtection="1">
      <alignment horizontal="right" vertical="center" wrapText="1" shrinkToFit="1"/>
      <protection locked="0"/>
    </xf>
    <xf numFmtId="164" fontId="7" fillId="2" borderId="2" xfId="0" applyNumberFormat="1" applyFont="1" applyFill="1" applyBorder="1" applyAlignment="1" applyProtection="1">
      <alignment horizontal="right" vertical="center" wrapText="1" shrinkToFit="1"/>
      <protection locked="0"/>
    </xf>
    <xf numFmtId="166" fontId="7" fillId="2" borderId="3" xfId="0" applyNumberFormat="1" applyFont="1" applyFill="1" applyBorder="1" applyAlignment="1" applyProtection="1">
      <alignment horizontal="right" vertical="center" wrapText="1" shrinkToFit="1"/>
      <protection locked="0"/>
    </xf>
    <xf numFmtId="164" fontId="12" fillId="2" borderId="2" xfId="1" applyNumberFormat="1" applyFont="1" applyFill="1" applyBorder="1" applyAlignment="1" applyProtection="1">
      <alignment horizontal="right" vertical="center" wrapText="1" shrinkToFit="1"/>
      <protection locked="0"/>
    </xf>
    <xf numFmtId="164" fontId="7" fillId="2" borderId="2" xfId="1" applyNumberFormat="1" applyFont="1" applyFill="1" applyBorder="1" applyAlignment="1" applyProtection="1">
      <alignment vertical="center" wrapText="1" shrinkToFit="1"/>
      <protection locked="0"/>
    </xf>
    <xf numFmtId="165" fontId="7" fillId="2" borderId="6" xfId="1" applyNumberFormat="1" applyFont="1" applyFill="1" applyBorder="1" applyAlignment="1" applyProtection="1">
      <alignment horizontal="right" vertical="center" wrapText="1" shrinkToFit="1"/>
      <protection locked="0"/>
    </xf>
    <xf numFmtId="165" fontId="7" fillId="2" borderId="7" xfId="1" applyNumberFormat="1" applyFont="1" applyFill="1" applyBorder="1" applyAlignment="1" applyProtection="1">
      <alignment horizontal="right" vertical="center" wrapText="1" shrinkToFit="1"/>
      <protection locked="0"/>
    </xf>
    <xf numFmtId="166" fontId="8" fillId="2" borderId="3" xfId="0" applyNumberFormat="1" applyFont="1" applyFill="1" applyBorder="1" applyAlignment="1" applyProtection="1">
      <alignment horizontal="right" vertical="center" wrapText="1" shrinkToFit="1"/>
      <protection locked="0"/>
    </xf>
    <xf numFmtId="0" fontId="2" fillId="0" borderId="0" xfId="0" applyNumberFormat="1" applyFont="1" applyFill="1" applyBorder="1" applyAlignment="1" applyProtection="1">
      <alignment horizontal="left"/>
      <protection locked="0"/>
    </xf>
    <xf numFmtId="0" fontId="9" fillId="2" borderId="0" xfId="0" applyFont="1" applyFill="1" applyAlignment="1" applyProtection="1">
      <alignment horizontal="left" vertical="center" wrapText="1" shrinkToFit="1"/>
      <protection locked="0"/>
    </xf>
    <xf numFmtId="0" fontId="3" fillId="2" borderId="0" xfId="0" applyFont="1" applyFill="1" applyAlignment="1" applyProtection="1">
      <alignment horizontal="left" vertical="center" wrapText="1" shrinkToFit="1"/>
      <protection locked="0"/>
    </xf>
    <xf numFmtId="0" fontId="3" fillId="2" borderId="0" xfId="0" applyFont="1" applyFill="1" applyAlignment="1" applyProtection="1">
      <alignment horizontal="right" vertical="center" wrapText="1" shrinkToFit="1"/>
      <protection locked="0"/>
    </xf>
    <xf numFmtId="0" fontId="4" fillId="2" borderId="0" xfId="0" applyFont="1" applyFill="1" applyAlignment="1" applyProtection="1">
      <alignment horizontal="right" vertical="center" wrapText="1" shrinkToFit="1"/>
      <protection locked="0"/>
    </xf>
    <xf numFmtId="0" fontId="5" fillId="2" borderId="1" xfId="0" applyFont="1" applyFill="1" applyBorder="1" applyAlignment="1" applyProtection="1">
      <alignment horizontal="center" vertical="center" wrapText="1" shrinkToFit="1"/>
      <protection locked="0"/>
    </xf>
    <xf numFmtId="0" fontId="5" fillId="2" borderId="1" xfId="0" applyFont="1" applyFill="1" applyBorder="1" applyAlignment="1" applyProtection="1">
      <alignment horizontal="center" wrapText="1" shrinkToFit="1"/>
      <protection locked="0"/>
    </xf>
    <xf numFmtId="164" fontId="7" fillId="2" borderId="2" xfId="1" applyNumberFormat="1" applyFont="1" applyFill="1" applyBorder="1" applyAlignment="1" applyProtection="1">
      <alignment horizontal="right" vertical="center" wrapText="1" shrinkToFit="1"/>
      <protection locked="0"/>
    </xf>
    <xf numFmtId="165" fontId="7" fillId="2" borderId="2" xfId="1" applyNumberFormat="1" applyFont="1" applyFill="1" applyBorder="1" applyAlignment="1" applyProtection="1">
      <alignment horizontal="right" vertical="center" wrapText="1" shrinkToFit="1"/>
      <protection locked="0"/>
    </xf>
    <xf numFmtId="164" fontId="8" fillId="2" borderId="2" xfId="1" applyNumberFormat="1" applyFont="1" applyFill="1" applyBorder="1" applyAlignment="1" applyProtection="1">
      <alignment horizontal="right" vertical="center" wrapText="1" shrinkToFit="1"/>
      <protection locked="0"/>
    </xf>
    <xf numFmtId="165" fontId="8" fillId="2" borderId="2" xfId="1" applyNumberFormat="1" applyFont="1" applyFill="1" applyBorder="1" applyAlignment="1" applyProtection="1">
      <alignment horizontal="right" vertical="center" wrapText="1" shrinkToFit="1"/>
      <protection locked="0"/>
    </xf>
    <xf numFmtId="0" fontId="6" fillId="2" borderId="1" xfId="0" applyFont="1" applyFill="1" applyBorder="1" applyAlignment="1" applyProtection="1">
      <alignment horizontal="center" vertical="center" wrapText="1" shrinkToFit="1"/>
      <protection locked="0"/>
    </xf>
    <xf numFmtId="0" fontId="7" fillId="2" borderId="2" xfId="0" applyFont="1" applyFill="1" applyBorder="1" applyAlignment="1" applyProtection="1">
      <alignment horizontal="right" vertical="center" wrapText="1" shrinkToFit="1"/>
      <protection locked="0"/>
    </xf>
    <xf numFmtId="166" fontId="8" fillId="2" borderId="2" xfId="0" applyNumberFormat="1" applyFont="1" applyFill="1" applyBorder="1" applyAlignment="1" applyProtection="1">
      <alignment horizontal="right" vertical="center" wrapText="1" shrinkToFit="1"/>
      <protection locked="0"/>
    </xf>
    <xf numFmtId="166" fontId="7" fillId="2" borderId="2" xfId="0" applyNumberFormat="1" applyFont="1" applyFill="1" applyBorder="1" applyAlignment="1" applyProtection="1">
      <alignment horizontal="right" vertical="center" wrapText="1" shrinkToFit="1"/>
      <protection locked="0"/>
    </xf>
    <xf numFmtId="0" fontId="3" fillId="2" borderId="0" xfId="0" applyFont="1" applyFill="1" applyAlignment="1" applyProtection="1">
      <alignment horizontal="center" vertical="center" wrapText="1" shrinkToFit="1"/>
      <protection locked="0"/>
    </xf>
    <xf numFmtId="0" fontId="6" fillId="2" borderId="4" xfId="0" applyFont="1" applyFill="1" applyBorder="1" applyAlignment="1" applyProtection="1">
      <alignment horizontal="center" vertical="center" wrapText="1" shrinkToFit="1"/>
      <protection locked="0"/>
    </xf>
    <xf numFmtId="164" fontId="7" fillId="2" borderId="6" xfId="1" applyNumberFormat="1" applyFont="1" applyFill="1" applyBorder="1" applyAlignment="1" applyProtection="1">
      <alignment horizontal="right" vertical="center" wrapText="1" shrinkToFit="1"/>
      <protection locked="0"/>
    </xf>
    <xf numFmtId="165" fontId="7" fillId="2" borderId="6" xfId="1" applyNumberFormat="1" applyFont="1" applyFill="1" applyBorder="1" applyAlignment="1" applyProtection="1">
      <alignment horizontal="right" vertical="center" wrapText="1" shrinkToFit="1"/>
      <protection locked="0"/>
    </xf>
    <xf numFmtId="0" fontId="8" fillId="2" borderId="11" xfId="0" applyFont="1" applyFill="1" applyBorder="1" applyAlignment="1" applyProtection="1">
      <alignment horizontal="right" vertical="center" wrapText="1" shrinkToFit="1"/>
      <protection locked="0"/>
    </xf>
    <xf numFmtId="0" fontId="13" fillId="2" borderId="0" xfId="0" applyFont="1" applyFill="1" applyAlignment="1" applyProtection="1">
      <alignment horizontal="center" vertical="center" wrapText="1" shrinkToFi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7890;%20S&#416;%20K&#7870;%20TO&#193;N%202023/T&#192;I%20CH&#205;NH%202023/CONG%20KHAI%20TAI%20CHINH/NGA%20C&#212;NG%20KHAI%20TRANG%20&#272;T/Bi&#7875;u%20m&#7851;u%20CONG%20KHAI%20DU%20TOAN%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103"/>
      <sheetName val="Bieu 104 (2)"/>
      <sheetName val="Bieu 105 (2)"/>
      <sheetName val="Biểu 106 (2)"/>
      <sheetName val="Biểu 107 (2)"/>
      <sheetName val="Biểu 108 (2)"/>
      <sheetName val="Biểu 109 (2)"/>
      <sheetName val="Biểu 110 (2)"/>
      <sheetName val="Biểu 111"/>
      <sheetName val="Biểu 112"/>
    </sheetNames>
    <sheetDataSet>
      <sheetData sheetId="0"/>
      <sheetData sheetId="1">
        <row r="21">
          <cell r="F21">
            <v>0</v>
          </cell>
        </row>
      </sheetData>
      <sheetData sheetId="2"/>
      <sheetData sheetId="3"/>
      <sheetData sheetId="4"/>
      <sheetData sheetId="5"/>
      <sheetData sheetId="6">
        <row r="24">
          <cell r="C24">
            <v>1600000000</v>
          </cell>
        </row>
        <row r="26">
          <cell r="C26">
            <v>10592176471</v>
          </cell>
        </row>
        <row r="27">
          <cell r="C27">
            <v>104800000000</v>
          </cell>
        </row>
        <row r="28">
          <cell r="C28">
            <v>6900000</v>
          </cell>
          <cell r="D28">
            <v>2070000</v>
          </cell>
        </row>
        <row r="29">
          <cell r="C29">
            <v>1348800000</v>
          </cell>
        </row>
        <row r="30">
          <cell r="C30">
            <v>1102400000</v>
          </cell>
        </row>
      </sheetData>
      <sheetData sheetId="7">
        <row r="9">
          <cell r="D9">
            <v>47160000000</v>
          </cell>
          <cell r="E9">
            <v>8221091000</v>
          </cell>
        </row>
        <row r="13">
          <cell r="D13">
            <v>6292000000</v>
          </cell>
        </row>
        <row r="15">
          <cell r="D15">
            <v>682000000</v>
          </cell>
        </row>
        <row r="17">
          <cell r="D17">
            <v>28726019000</v>
          </cell>
        </row>
        <row r="18">
          <cell r="D18">
            <v>11459981000</v>
          </cell>
        </row>
      </sheetData>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K7" sqref="K7"/>
    </sheetView>
  </sheetViews>
  <sheetFormatPr defaultRowHeight="13.2" x14ac:dyDescent="0.25"/>
  <cols>
    <col min="1" max="1" width="6.5546875" style="1" customWidth="1"/>
    <col min="2" max="2" width="37.33203125" style="1" customWidth="1"/>
    <col min="3" max="5" width="13.5546875" style="1" customWidth="1"/>
    <col min="6" max="255" width="8.88671875" style="1"/>
    <col min="256" max="256" width="7.44140625" style="1" customWidth="1"/>
    <col min="257" max="257" width="6.5546875" style="1" customWidth="1"/>
    <col min="258" max="258" width="45.5546875" style="1" customWidth="1"/>
    <col min="259" max="261" width="13.5546875" style="1" customWidth="1"/>
    <col min="262" max="511" width="8.88671875" style="1"/>
    <col min="512" max="512" width="7.44140625" style="1" customWidth="1"/>
    <col min="513" max="513" width="6.5546875" style="1" customWidth="1"/>
    <col min="514" max="514" width="45.5546875" style="1" customWidth="1"/>
    <col min="515" max="517" width="13.5546875" style="1" customWidth="1"/>
    <col min="518" max="767" width="8.88671875" style="1"/>
    <col min="768" max="768" width="7.44140625" style="1" customWidth="1"/>
    <col min="769" max="769" width="6.5546875" style="1" customWidth="1"/>
    <col min="770" max="770" width="45.5546875" style="1" customWidth="1"/>
    <col min="771" max="773" width="13.5546875" style="1" customWidth="1"/>
    <col min="774" max="1023" width="8.88671875" style="1"/>
    <col min="1024" max="1024" width="7.44140625" style="1" customWidth="1"/>
    <col min="1025" max="1025" width="6.5546875" style="1" customWidth="1"/>
    <col min="1026" max="1026" width="45.5546875" style="1" customWidth="1"/>
    <col min="1027" max="1029" width="13.5546875" style="1" customWidth="1"/>
    <col min="1030" max="1279" width="8.88671875" style="1"/>
    <col min="1280" max="1280" width="7.44140625" style="1" customWidth="1"/>
    <col min="1281" max="1281" width="6.5546875" style="1" customWidth="1"/>
    <col min="1282" max="1282" width="45.5546875" style="1" customWidth="1"/>
    <col min="1283" max="1285" width="13.5546875" style="1" customWidth="1"/>
    <col min="1286" max="1535" width="8.88671875" style="1"/>
    <col min="1536" max="1536" width="7.44140625" style="1" customWidth="1"/>
    <col min="1537" max="1537" width="6.5546875" style="1" customWidth="1"/>
    <col min="1538" max="1538" width="45.5546875" style="1" customWidth="1"/>
    <col min="1539" max="1541" width="13.5546875" style="1" customWidth="1"/>
    <col min="1542" max="1791" width="8.88671875" style="1"/>
    <col min="1792" max="1792" width="7.44140625" style="1" customWidth="1"/>
    <col min="1793" max="1793" width="6.5546875" style="1" customWidth="1"/>
    <col min="1794" max="1794" width="45.5546875" style="1" customWidth="1"/>
    <col min="1795" max="1797" width="13.5546875" style="1" customWidth="1"/>
    <col min="1798" max="2047" width="8.88671875" style="1"/>
    <col min="2048" max="2048" width="7.44140625" style="1" customWidth="1"/>
    <col min="2049" max="2049" width="6.5546875" style="1" customWidth="1"/>
    <col min="2050" max="2050" width="45.5546875" style="1" customWidth="1"/>
    <col min="2051" max="2053" width="13.5546875" style="1" customWidth="1"/>
    <col min="2054" max="2303" width="8.88671875" style="1"/>
    <col min="2304" max="2304" width="7.44140625" style="1" customWidth="1"/>
    <col min="2305" max="2305" width="6.5546875" style="1" customWidth="1"/>
    <col min="2306" max="2306" width="45.5546875" style="1" customWidth="1"/>
    <col min="2307" max="2309" width="13.5546875" style="1" customWidth="1"/>
    <col min="2310" max="2559" width="8.88671875" style="1"/>
    <col min="2560" max="2560" width="7.44140625" style="1" customWidth="1"/>
    <col min="2561" max="2561" width="6.5546875" style="1" customWidth="1"/>
    <col min="2562" max="2562" width="45.5546875" style="1" customWidth="1"/>
    <col min="2563" max="2565" width="13.5546875" style="1" customWidth="1"/>
    <col min="2566" max="2815" width="8.88671875" style="1"/>
    <col min="2816" max="2816" width="7.44140625" style="1" customWidth="1"/>
    <col min="2817" max="2817" width="6.5546875" style="1" customWidth="1"/>
    <col min="2818" max="2818" width="45.5546875" style="1" customWidth="1"/>
    <col min="2819" max="2821" width="13.5546875" style="1" customWidth="1"/>
    <col min="2822" max="3071" width="8.88671875" style="1"/>
    <col min="3072" max="3072" width="7.44140625" style="1" customWidth="1"/>
    <col min="3073" max="3073" width="6.5546875" style="1" customWidth="1"/>
    <col min="3074" max="3074" width="45.5546875" style="1" customWidth="1"/>
    <col min="3075" max="3077" width="13.5546875" style="1" customWidth="1"/>
    <col min="3078" max="3327" width="8.88671875" style="1"/>
    <col min="3328" max="3328" width="7.44140625" style="1" customWidth="1"/>
    <col min="3329" max="3329" width="6.5546875" style="1" customWidth="1"/>
    <col min="3330" max="3330" width="45.5546875" style="1" customWidth="1"/>
    <col min="3331" max="3333" width="13.5546875" style="1" customWidth="1"/>
    <col min="3334" max="3583" width="8.88671875" style="1"/>
    <col min="3584" max="3584" width="7.44140625" style="1" customWidth="1"/>
    <col min="3585" max="3585" width="6.5546875" style="1" customWidth="1"/>
    <col min="3586" max="3586" width="45.5546875" style="1" customWidth="1"/>
    <col min="3587" max="3589" width="13.5546875" style="1" customWidth="1"/>
    <col min="3590" max="3839" width="8.88671875" style="1"/>
    <col min="3840" max="3840" width="7.44140625" style="1" customWidth="1"/>
    <col min="3841" max="3841" width="6.5546875" style="1" customWidth="1"/>
    <col min="3842" max="3842" width="45.5546875" style="1" customWidth="1"/>
    <col min="3843" max="3845" width="13.5546875" style="1" customWidth="1"/>
    <col min="3846" max="4095" width="8.88671875" style="1"/>
    <col min="4096" max="4096" width="7.44140625" style="1" customWidth="1"/>
    <col min="4097" max="4097" width="6.5546875" style="1" customWidth="1"/>
    <col min="4098" max="4098" width="45.5546875" style="1" customWidth="1"/>
    <col min="4099" max="4101" width="13.5546875" style="1" customWidth="1"/>
    <col min="4102" max="4351" width="8.88671875" style="1"/>
    <col min="4352" max="4352" width="7.44140625" style="1" customWidth="1"/>
    <col min="4353" max="4353" width="6.5546875" style="1" customWidth="1"/>
    <col min="4354" max="4354" width="45.5546875" style="1" customWidth="1"/>
    <col min="4355" max="4357" width="13.5546875" style="1" customWidth="1"/>
    <col min="4358" max="4607" width="8.88671875" style="1"/>
    <col min="4608" max="4608" width="7.44140625" style="1" customWidth="1"/>
    <col min="4609" max="4609" width="6.5546875" style="1" customWidth="1"/>
    <col min="4610" max="4610" width="45.5546875" style="1" customWidth="1"/>
    <col min="4611" max="4613" width="13.5546875" style="1" customWidth="1"/>
    <col min="4614" max="4863" width="8.88671875" style="1"/>
    <col min="4864" max="4864" width="7.44140625" style="1" customWidth="1"/>
    <col min="4865" max="4865" width="6.5546875" style="1" customWidth="1"/>
    <col min="4866" max="4866" width="45.5546875" style="1" customWidth="1"/>
    <col min="4867" max="4869" width="13.5546875" style="1" customWidth="1"/>
    <col min="4870" max="5119" width="8.88671875" style="1"/>
    <col min="5120" max="5120" width="7.44140625" style="1" customWidth="1"/>
    <col min="5121" max="5121" width="6.5546875" style="1" customWidth="1"/>
    <col min="5122" max="5122" width="45.5546875" style="1" customWidth="1"/>
    <col min="5123" max="5125" width="13.5546875" style="1" customWidth="1"/>
    <col min="5126" max="5375" width="8.88671875" style="1"/>
    <col min="5376" max="5376" width="7.44140625" style="1" customWidth="1"/>
    <col min="5377" max="5377" width="6.5546875" style="1" customWidth="1"/>
    <col min="5378" max="5378" width="45.5546875" style="1" customWidth="1"/>
    <col min="5379" max="5381" width="13.5546875" style="1" customWidth="1"/>
    <col min="5382" max="5631" width="8.88671875" style="1"/>
    <col min="5632" max="5632" width="7.44140625" style="1" customWidth="1"/>
    <col min="5633" max="5633" width="6.5546875" style="1" customWidth="1"/>
    <col min="5634" max="5634" width="45.5546875" style="1" customWidth="1"/>
    <col min="5635" max="5637" width="13.5546875" style="1" customWidth="1"/>
    <col min="5638" max="5887" width="8.88671875" style="1"/>
    <col min="5888" max="5888" width="7.44140625" style="1" customWidth="1"/>
    <col min="5889" max="5889" width="6.5546875" style="1" customWidth="1"/>
    <col min="5890" max="5890" width="45.5546875" style="1" customWidth="1"/>
    <col min="5891" max="5893" width="13.5546875" style="1" customWidth="1"/>
    <col min="5894" max="6143" width="8.88671875" style="1"/>
    <col min="6144" max="6144" width="7.44140625" style="1" customWidth="1"/>
    <col min="6145" max="6145" width="6.5546875" style="1" customWidth="1"/>
    <col min="6146" max="6146" width="45.5546875" style="1" customWidth="1"/>
    <col min="6147" max="6149" width="13.5546875" style="1" customWidth="1"/>
    <col min="6150" max="6399" width="8.88671875" style="1"/>
    <col min="6400" max="6400" width="7.44140625" style="1" customWidth="1"/>
    <col min="6401" max="6401" width="6.5546875" style="1" customWidth="1"/>
    <col min="6402" max="6402" width="45.5546875" style="1" customWidth="1"/>
    <col min="6403" max="6405" width="13.5546875" style="1" customWidth="1"/>
    <col min="6406" max="6655" width="8.88671875" style="1"/>
    <col min="6656" max="6656" width="7.44140625" style="1" customWidth="1"/>
    <col min="6657" max="6657" width="6.5546875" style="1" customWidth="1"/>
    <col min="6658" max="6658" width="45.5546875" style="1" customWidth="1"/>
    <col min="6659" max="6661" width="13.5546875" style="1" customWidth="1"/>
    <col min="6662" max="6911" width="8.88671875" style="1"/>
    <col min="6912" max="6912" width="7.44140625" style="1" customWidth="1"/>
    <col min="6913" max="6913" width="6.5546875" style="1" customWidth="1"/>
    <col min="6914" max="6914" width="45.5546875" style="1" customWidth="1"/>
    <col min="6915" max="6917" width="13.5546875" style="1" customWidth="1"/>
    <col min="6918" max="7167" width="8.88671875" style="1"/>
    <col min="7168" max="7168" width="7.44140625" style="1" customWidth="1"/>
    <col min="7169" max="7169" width="6.5546875" style="1" customWidth="1"/>
    <col min="7170" max="7170" width="45.5546875" style="1" customWidth="1"/>
    <col min="7171" max="7173" width="13.5546875" style="1" customWidth="1"/>
    <col min="7174" max="7423" width="8.88671875" style="1"/>
    <col min="7424" max="7424" width="7.44140625" style="1" customWidth="1"/>
    <col min="7425" max="7425" width="6.5546875" style="1" customWidth="1"/>
    <col min="7426" max="7426" width="45.5546875" style="1" customWidth="1"/>
    <col min="7427" max="7429" width="13.5546875" style="1" customWidth="1"/>
    <col min="7430" max="7679" width="8.88671875" style="1"/>
    <col min="7680" max="7680" width="7.44140625" style="1" customWidth="1"/>
    <col min="7681" max="7681" width="6.5546875" style="1" customWidth="1"/>
    <col min="7682" max="7682" width="45.5546875" style="1" customWidth="1"/>
    <col min="7683" max="7685" width="13.5546875" style="1" customWidth="1"/>
    <col min="7686" max="7935" width="8.88671875" style="1"/>
    <col min="7936" max="7936" width="7.44140625" style="1" customWidth="1"/>
    <col min="7937" max="7937" width="6.5546875" style="1" customWidth="1"/>
    <col min="7938" max="7938" width="45.5546875" style="1" customWidth="1"/>
    <col min="7939" max="7941" width="13.5546875" style="1" customWidth="1"/>
    <col min="7942" max="8191" width="8.88671875" style="1"/>
    <col min="8192" max="8192" width="7.44140625" style="1" customWidth="1"/>
    <col min="8193" max="8193" width="6.5546875" style="1" customWidth="1"/>
    <col min="8194" max="8194" width="45.5546875" style="1" customWidth="1"/>
    <col min="8195" max="8197" width="13.5546875" style="1" customWidth="1"/>
    <col min="8198" max="8447" width="8.88671875" style="1"/>
    <col min="8448" max="8448" width="7.44140625" style="1" customWidth="1"/>
    <col min="8449" max="8449" width="6.5546875" style="1" customWidth="1"/>
    <col min="8450" max="8450" width="45.5546875" style="1" customWidth="1"/>
    <col min="8451" max="8453" width="13.5546875" style="1" customWidth="1"/>
    <col min="8454" max="8703" width="8.88671875" style="1"/>
    <col min="8704" max="8704" width="7.44140625" style="1" customWidth="1"/>
    <col min="8705" max="8705" width="6.5546875" style="1" customWidth="1"/>
    <col min="8706" max="8706" width="45.5546875" style="1" customWidth="1"/>
    <col min="8707" max="8709" width="13.5546875" style="1" customWidth="1"/>
    <col min="8710" max="8959" width="8.88671875" style="1"/>
    <col min="8960" max="8960" width="7.44140625" style="1" customWidth="1"/>
    <col min="8961" max="8961" width="6.5546875" style="1" customWidth="1"/>
    <col min="8962" max="8962" width="45.5546875" style="1" customWidth="1"/>
    <col min="8963" max="8965" width="13.5546875" style="1" customWidth="1"/>
    <col min="8966" max="9215" width="8.88671875" style="1"/>
    <col min="9216" max="9216" width="7.44140625" style="1" customWidth="1"/>
    <col min="9217" max="9217" width="6.5546875" style="1" customWidth="1"/>
    <col min="9218" max="9218" width="45.5546875" style="1" customWidth="1"/>
    <col min="9219" max="9221" width="13.5546875" style="1" customWidth="1"/>
    <col min="9222" max="9471" width="8.88671875" style="1"/>
    <col min="9472" max="9472" width="7.44140625" style="1" customWidth="1"/>
    <col min="9473" max="9473" width="6.5546875" style="1" customWidth="1"/>
    <col min="9474" max="9474" width="45.5546875" style="1" customWidth="1"/>
    <col min="9475" max="9477" width="13.5546875" style="1" customWidth="1"/>
    <col min="9478" max="9727" width="8.88671875" style="1"/>
    <col min="9728" max="9728" width="7.44140625" style="1" customWidth="1"/>
    <col min="9729" max="9729" width="6.5546875" style="1" customWidth="1"/>
    <col min="9730" max="9730" width="45.5546875" style="1" customWidth="1"/>
    <col min="9731" max="9733" width="13.5546875" style="1" customWidth="1"/>
    <col min="9734" max="9983" width="8.88671875" style="1"/>
    <col min="9984" max="9984" width="7.44140625" style="1" customWidth="1"/>
    <col min="9985" max="9985" width="6.5546875" style="1" customWidth="1"/>
    <col min="9986" max="9986" width="45.5546875" style="1" customWidth="1"/>
    <col min="9987" max="9989" width="13.5546875" style="1" customWidth="1"/>
    <col min="9990" max="10239" width="8.88671875" style="1"/>
    <col min="10240" max="10240" width="7.44140625" style="1" customWidth="1"/>
    <col min="10241" max="10241" width="6.5546875" style="1" customWidth="1"/>
    <col min="10242" max="10242" width="45.5546875" style="1" customWidth="1"/>
    <col min="10243" max="10245" width="13.5546875" style="1" customWidth="1"/>
    <col min="10246" max="10495" width="8.88671875" style="1"/>
    <col min="10496" max="10496" width="7.44140625" style="1" customWidth="1"/>
    <col min="10497" max="10497" width="6.5546875" style="1" customWidth="1"/>
    <col min="10498" max="10498" width="45.5546875" style="1" customWidth="1"/>
    <col min="10499" max="10501" width="13.5546875" style="1" customWidth="1"/>
    <col min="10502" max="10751" width="8.88671875" style="1"/>
    <col min="10752" max="10752" width="7.44140625" style="1" customWidth="1"/>
    <col min="10753" max="10753" width="6.5546875" style="1" customWidth="1"/>
    <col min="10754" max="10754" width="45.5546875" style="1" customWidth="1"/>
    <col min="10755" max="10757" width="13.5546875" style="1" customWidth="1"/>
    <col min="10758" max="11007" width="8.88671875" style="1"/>
    <col min="11008" max="11008" width="7.44140625" style="1" customWidth="1"/>
    <col min="11009" max="11009" width="6.5546875" style="1" customWidth="1"/>
    <col min="11010" max="11010" width="45.5546875" style="1" customWidth="1"/>
    <col min="11011" max="11013" width="13.5546875" style="1" customWidth="1"/>
    <col min="11014" max="11263" width="8.88671875" style="1"/>
    <col min="11264" max="11264" width="7.44140625" style="1" customWidth="1"/>
    <col min="11265" max="11265" width="6.5546875" style="1" customWidth="1"/>
    <col min="11266" max="11266" width="45.5546875" style="1" customWidth="1"/>
    <col min="11267" max="11269" width="13.5546875" style="1" customWidth="1"/>
    <col min="11270" max="11519" width="8.88671875" style="1"/>
    <col min="11520" max="11520" width="7.44140625" style="1" customWidth="1"/>
    <col min="11521" max="11521" width="6.5546875" style="1" customWidth="1"/>
    <col min="11522" max="11522" width="45.5546875" style="1" customWidth="1"/>
    <col min="11523" max="11525" width="13.5546875" style="1" customWidth="1"/>
    <col min="11526" max="11775" width="8.88671875" style="1"/>
    <col min="11776" max="11776" width="7.44140625" style="1" customWidth="1"/>
    <col min="11777" max="11777" width="6.5546875" style="1" customWidth="1"/>
    <col min="11778" max="11778" width="45.5546875" style="1" customWidth="1"/>
    <col min="11779" max="11781" width="13.5546875" style="1" customWidth="1"/>
    <col min="11782" max="12031" width="8.88671875" style="1"/>
    <col min="12032" max="12032" width="7.44140625" style="1" customWidth="1"/>
    <col min="12033" max="12033" width="6.5546875" style="1" customWidth="1"/>
    <col min="12034" max="12034" width="45.5546875" style="1" customWidth="1"/>
    <col min="12035" max="12037" width="13.5546875" style="1" customWidth="1"/>
    <col min="12038" max="12287" width="8.88671875" style="1"/>
    <col min="12288" max="12288" width="7.44140625" style="1" customWidth="1"/>
    <col min="12289" max="12289" width="6.5546875" style="1" customWidth="1"/>
    <col min="12290" max="12290" width="45.5546875" style="1" customWidth="1"/>
    <col min="12291" max="12293" width="13.5546875" style="1" customWidth="1"/>
    <col min="12294" max="12543" width="8.88671875" style="1"/>
    <col min="12544" max="12544" width="7.44140625" style="1" customWidth="1"/>
    <col min="12545" max="12545" width="6.5546875" style="1" customWidth="1"/>
    <col min="12546" max="12546" width="45.5546875" style="1" customWidth="1"/>
    <col min="12547" max="12549" width="13.5546875" style="1" customWidth="1"/>
    <col min="12550" max="12799" width="8.88671875" style="1"/>
    <col min="12800" max="12800" width="7.44140625" style="1" customWidth="1"/>
    <col min="12801" max="12801" width="6.5546875" style="1" customWidth="1"/>
    <col min="12802" max="12802" width="45.5546875" style="1" customWidth="1"/>
    <col min="12803" max="12805" width="13.5546875" style="1" customWidth="1"/>
    <col min="12806" max="13055" width="8.88671875" style="1"/>
    <col min="13056" max="13056" width="7.44140625" style="1" customWidth="1"/>
    <col min="13057" max="13057" width="6.5546875" style="1" customWidth="1"/>
    <col min="13058" max="13058" width="45.5546875" style="1" customWidth="1"/>
    <col min="13059" max="13061" width="13.5546875" style="1" customWidth="1"/>
    <col min="13062" max="13311" width="8.88671875" style="1"/>
    <col min="13312" max="13312" width="7.44140625" style="1" customWidth="1"/>
    <col min="13313" max="13313" width="6.5546875" style="1" customWidth="1"/>
    <col min="13314" max="13314" width="45.5546875" style="1" customWidth="1"/>
    <col min="13315" max="13317" width="13.5546875" style="1" customWidth="1"/>
    <col min="13318" max="13567" width="8.88671875" style="1"/>
    <col min="13568" max="13568" width="7.44140625" style="1" customWidth="1"/>
    <col min="13569" max="13569" width="6.5546875" style="1" customWidth="1"/>
    <col min="13570" max="13570" width="45.5546875" style="1" customWidth="1"/>
    <col min="13571" max="13573" width="13.5546875" style="1" customWidth="1"/>
    <col min="13574" max="13823" width="8.88671875" style="1"/>
    <col min="13824" max="13824" width="7.44140625" style="1" customWidth="1"/>
    <col min="13825" max="13825" width="6.5546875" style="1" customWidth="1"/>
    <col min="13826" max="13826" width="45.5546875" style="1" customWidth="1"/>
    <col min="13827" max="13829" width="13.5546875" style="1" customWidth="1"/>
    <col min="13830" max="14079" width="8.88671875" style="1"/>
    <col min="14080" max="14080" width="7.44140625" style="1" customWidth="1"/>
    <col min="14081" max="14081" width="6.5546875" style="1" customWidth="1"/>
    <col min="14082" max="14082" width="45.5546875" style="1" customWidth="1"/>
    <col min="14083" max="14085" width="13.5546875" style="1" customWidth="1"/>
    <col min="14086" max="14335" width="8.88671875" style="1"/>
    <col min="14336" max="14336" width="7.44140625" style="1" customWidth="1"/>
    <col min="14337" max="14337" width="6.5546875" style="1" customWidth="1"/>
    <col min="14338" max="14338" width="45.5546875" style="1" customWidth="1"/>
    <col min="14339" max="14341" width="13.5546875" style="1" customWidth="1"/>
    <col min="14342" max="14591" width="8.88671875" style="1"/>
    <col min="14592" max="14592" width="7.44140625" style="1" customWidth="1"/>
    <col min="14593" max="14593" width="6.5546875" style="1" customWidth="1"/>
    <col min="14594" max="14594" width="45.5546875" style="1" customWidth="1"/>
    <col min="14595" max="14597" width="13.5546875" style="1" customWidth="1"/>
    <col min="14598" max="14847" width="8.88671875" style="1"/>
    <col min="14848" max="14848" width="7.44140625" style="1" customWidth="1"/>
    <col min="14849" max="14849" width="6.5546875" style="1" customWidth="1"/>
    <col min="14850" max="14850" width="45.5546875" style="1" customWidth="1"/>
    <col min="14851" max="14853" width="13.5546875" style="1" customWidth="1"/>
    <col min="14854" max="15103" width="8.88671875" style="1"/>
    <col min="15104" max="15104" width="7.44140625" style="1" customWidth="1"/>
    <col min="15105" max="15105" width="6.5546875" style="1" customWidth="1"/>
    <col min="15106" max="15106" width="45.5546875" style="1" customWidth="1"/>
    <col min="15107" max="15109" width="13.5546875" style="1" customWidth="1"/>
    <col min="15110" max="15359" width="8.88671875" style="1"/>
    <col min="15360" max="15360" width="7.44140625" style="1" customWidth="1"/>
    <col min="15361" max="15361" width="6.5546875" style="1" customWidth="1"/>
    <col min="15362" max="15362" width="45.5546875" style="1" customWidth="1"/>
    <col min="15363" max="15365" width="13.5546875" style="1" customWidth="1"/>
    <col min="15366" max="15615" width="8.88671875" style="1"/>
    <col min="15616" max="15616" width="7.44140625" style="1" customWidth="1"/>
    <col min="15617" max="15617" width="6.5546875" style="1" customWidth="1"/>
    <col min="15618" max="15618" width="45.5546875" style="1" customWidth="1"/>
    <col min="15619" max="15621" width="13.5546875" style="1" customWidth="1"/>
    <col min="15622" max="15871" width="8.88671875" style="1"/>
    <col min="15872" max="15872" width="7.44140625" style="1" customWidth="1"/>
    <col min="15873" max="15873" width="6.5546875" style="1" customWidth="1"/>
    <col min="15874" max="15874" width="45.5546875" style="1" customWidth="1"/>
    <col min="15875" max="15877" width="13.5546875" style="1" customWidth="1"/>
    <col min="15878" max="16127" width="8.88671875" style="1"/>
    <col min="16128" max="16128" width="7.44140625" style="1" customWidth="1"/>
    <col min="16129" max="16129" width="6.5546875" style="1" customWidth="1"/>
    <col min="16130" max="16130" width="45.5546875" style="1" customWidth="1"/>
    <col min="16131" max="16133" width="13.5546875" style="1" customWidth="1"/>
    <col min="16134" max="16384" width="8.88671875" style="1"/>
  </cols>
  <sheetData>
    <row r="1" spans="1:5" x14ac:dyDescent="0.25">
      <c r="A1" s="43"/>
      <c r="B1" s="43"/>
      <c r="C1" s="43"/>
      <c r="D1" s="43"/>
      <c r="E1" s="43"/>
    </row>
    <row r="2" spans="1:5" ht="15.6" x14ac:dyDescent="0.25">
      <c r="A2" s="45" t="s">
        <v>0</v>
      </c>
      <c r="B2" s="45"/>
      <c r="C2" s="45"/>
      <c r="D2" s="46" t="s">
        <v>1</v>
      </c>
      <c r="E2" s="46"/>
    </row>
    <row r="3" spans="1:5" ht="32.4" customHeight="1" x14ac:dyDescent="0.25">
      <c r="A3" s="63" t="s">
        <v>2</v>
      </c>
      <c r="B3" s="63"/>
      <c r="C3" s="63"/>
      <c r="D3" s="63"/>
      <c r="E3" s="63"/>
    </row>
    <row r="4" spans="1:5" x14ac:dyDescent="0.25">
      <c r="A4" s="43"/>
      <c r="B4" s="43"/>
      <c r="C4" s="43"/>
      <c r="D4" s="43"/>
      <c r="E4" s="43"/>
    </row>
    <row r="5" spans="1:5" x14ac:dyDescent="0.25">
      <c r="A5" s="43"/>
      <c r="B5" s="43"/>
      <c r="C5" s="43"/>
      <c r="D5" s="47" t="s">
        <v>3</v>
      </c>
      <c r="E5" s="47"/>
    </row>
    <row r="6" spans="1:5" x14ac:dyDescent="0.25">
      <c r="A6" s="43"/>
      <c r="B6" s="43"/>
      <c r="C6" s="43"/>
      <c r="D6" s="43"/>
      <c r="E6" s="43"/>
    </row>
    <row r="7" spans="1:5" ht="52.8" x14ac:dyDescent="0.25">
      <c r="A7" s="2" t="s">
        <v>4</v>
      </c>
      <c r="B7" s="2" t="s">
        <v>5</v>
      </c>
      <c r="C7" s="2" t="s">
        <v>6</v>
      </c>
      <c r="D7" s="2" t="s">
        <v>7</v>
      </c>
      <c r="E7" s="2" t="s">
        <v>8</v>
      </c>
    </row>
    <row r="8" spans="1:5" x14ac:dyDescent="0.25">
      <c r="A8" s="3" t="s">
        <v>9</v>
      </c>
      <c r="B8" s="3" t="s">
        <v>10</v>
      </c>
      <c r="C8" s="3">
        <v>1</v>
      </c>
      <c r="D8" s="3">
        <v>2</v>
      </c>
      <c r="E8" s="3" t="s">
        <v>11</v>
      </c>
    </row>
    <row r="9" spans="1:5" x14ac:dyDescent="0.25">
      <c r="A9" s="4" t="s">
        <v>12</v>
      </c>
      <c r="B9" s="5" t="s">
        <v>13</v>
      </c>
      <c r="C9" s="14">
        <v>55381091000</v>
      </c>
      <c r="D9" s="14">
        <v>7529965543</v>
      </c>
      <c r="E9" s="37">
        <f>D9/C9*100</f>
        <v>13.59663633748205</v>
      </c>
    </row>
    <row r="10" spans="1:5" x14ac:dyDescent="0.25">
      <c r="A10" s="8">
        <v>1</v>
      </c>
      <c r="B10" s="9" t="s">
        <v>14</v>
      </c>
      <c r="C10" s="15">
        <v>425000000</v>
      </c>
      <c r="D10" s="15">
        <v>218936150</v>
      </c>
      <c r="E10" s="42">
        <f t="shared" ref="E10:E18" si="0">D10/C10*100</f>
        <v>51.51438823529412</v>
      </c>
    </row>
    <row r="11" spans="1:5" x14ac:dyDescent="0.25">
      <c r="A11" s="8">
        <v>2</v>
      </c>
      <c r="B11" s="9" t="s">
        <v>15</v>
      </c>
      <c r="C11" s="15">
        <v>52393410000</v>
      </c>
      <c r="D11" s="15">
        <v>3981661818</v>
      </c>
      <c r="E11" s="42">
        <f t="shared" si="0"/>
        <v>7.5995470002811425</v>
      </c>
    </row>
    <row r="12" spans="1:5" x14ac:dyDescent="0.25">
      <c r="A12" s="8">
        <v>3</v>
      </c>
      <c r="B12" s="9" t="s">
        <v>16</v>
      </c>
      <c r="C12" s="15">
        <v>2562681000</v>
      </c>
      <c r="D12" s="15">
        <v>1098570000</v>
      </c>
      <c r="E12" s="42">
        <f t="shared" si="0"/>
        <v>42.867996445909576</v>
      </c>
    </row>
    <row r="13" spans="1:5" x14ac:dyDescent="0.25">
      <c r="A13" s="12"/>
      <c r="B13" s="13" t="s">
        <v>17</v>
      </c>
      <c r="C13" s="38">
        <v>2562681000</v>
      </c>
      <c r="D13" s="38">
        <v>1040670000</v>
      </c>
      <c r="E13" s="42">
        <f t="shared" si="0"/>
        <v>40.60864383823035</v>
      </c>
    </row>
    <row r="14" spans="1:5" x14ac:dyDescent="0.25">
      <c r="A14" s="12"/>
      <c r="B14" s="13" t="s">
        <v>18</v>
      </c>
      <c r="C14" s="38"/>
      <c r="D14" s="38">
        <v>57900000</v>
      </c>
      <c r="E14" s="42"/>
    </row>
    <row r="15" spans="1:5" x14ac:dyDescent="0.25">
      <c r="A15" s="8">
        <v>4</v>
      </c>
      <c r="B15" s="9" t="s">
        <v>19</v>
      </c>
      <c r="C15" s="18"/>
      <c r="D15" s="18">
        <v>2230797575</v>
      </c>
      <c r="E15" s="42"/>
    </row>
    <row r="16" spans="1:5" x14ac:dyDescent="0.25">
      <c r="A16" s="4" t="s">
        <v>20</v>
      </c>
      <c r="B16" s="5" t="s">
        <v>21</v>
      </c>
      <c r="C16" s="14">
        <f>C17+C18+C19</f>
        <v>55381091000</v>
      </c>
      <c r="D16" s="14">
        <f>D17+D18</f>
        <v>4864882604</v>
      </c>
      <c r="E16" s="37">
        <f t="shared" si="0"/>
        <v>8.784374804028328</v>
      </c>
    </row>
    <row r="17" spans="1:5" x14ac:dyDescent="0.25">
      <c r="A17" s="8">
        <v>1</v>
      </c>
      <c r="B17" s="9" t="s">
        <v>22</v>
      </c>
      <c r="C17" s="15">
        <f>'[1]Biểu 110 (2)'!$D$9</f>
        <v>47160000000</v>
      </c>
      <c r="D17" s="15">
        <f>'115'!G10</f>
        <v>789589000</v>
      </c>
      <c r="E17" s="42">
        <f t="shared" si="0"/>
        <v>1.6742769296013573</v>
      </c>
    </row>
    <row r="18" spans="1:5" x14ac:dyDescent="0.25">
      <c r="A18" s="8">
        <v>2</v>
      </c>
      <c r="B18" s="9" t="s">
        <v>23</v>
      </c>
      <c r="C18" s="15">
        <f>'[1]Biểu 110 (2)'!$E$9-340000000</f>
        <v>7881091000</v>
      </c>
      <c r="D18" s="15">
        <v>4075293604</v>
      </c>
      <c r="E18" s="42">
        <f t="shared" si="0"/>
        <v>51.709764599850452</v>
      </c>
    </row>
    <row r="19" spans="1:5" x14ac:dyDescent="0.25">
      <c r="A19" s="31">
        <v>3</v>
      </c>
      <c r="B19" s="27" t="s">
        <v>24</v>
      </c>
      <c r="C19" s="32">
        <v>340000000</v>
      </c>
      <c r="D19" s="32"/>
      <c r="E19" s="33"/>
    </row>
    <row r="20" spans="1:5" x14ac:dyDescent="0.25">
      <c r="A20" s="43"/>
      <c r="B20" s="43"/>
      <c r="C20" s="43"/>
      <c r="D20" s="43"/>
      <c r="E20" s="43"/>
    </row>
    <row r="21" spans="1:5" x14ac:dyDescent="0.25">
      <c r="A21" s="44" t="s">
        <v>25</v>
      </c>
      <c r="B21" s="44"/>
      <c r="C21" s="44"/>
      <c r="D21" s="44"/>
      <c r="E21" s="44"/>
    </row>
  </sheetData>
  <mergeCells count="10">
    <mergeCell ref="A6:E6"/>
    <mergeCell ref="A20:E20"/>
    <mergeCell ref="A21:E21"/>
    <mergeCell ref="A1:E1"/>
    <mergeCell ref="A2:C2"/>
    <mergeCell ref="D2:E2"/>
    <mergeCell ref="A3:E3"/>
    <mergeCell ref="A4:E4"/>
    <mergeCell ref="A5:C5"/>
    <mergeCell ref="D5:E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activeCell="B14" sqref="B14"/>
    </sheetView>
  </sheetViews>
  <sheetFormatPr defaultRowHeight="13.2" x14ac:dyDescent="0.25"/>
  <cols>
    <col min="1" max="1" width="6.5546875" style="1" customWidth="1"/>
    <col min="2" max="2" width="54.5546875" style="1" customWidth="1"/>
    <col min="3" max="3" width="13.21875" style="1" customWidth="1"/>
    <col min="4" max="4" width="0.44140625" style="1" customWidth="1"/>
    <col min="5" max="5" width="11.44140625" style="1" customWidth="1"/>
    <col min="6" max="6" width="12.44140625" style="1" customWidth="1"/>
    <col min="7" max="7" width="0.88671875" style="1" customWidth="1"/>
    <col min="8" max="8" width="11.44140625" style="1" customWidth="1"/>
    <col min="9" max="9" width="2.33203125" style="1" customWidth="1"/>
    <col min="10" max="10" width="10" style="1" customWidth="1"/>
    <col min="11" max="11" width="12.44140625" style="1" customWidth="1"/>
    <col min="12" max="255" width="8.88671875" style="1"/>
    <col min="256" max="256" width="7.44140625" style="1" customWidth="1"/>
    <col min="257" max="257" width="6.5546875" style="1" customWidth="1"/>
    <col min="258" max="258" width="54.5546875" style="1" customWidth="1"/>
    <col min="259" max="259" width="11.88671875" style="1" customWidth="1"/>
    <col min="260" max="260" width="0.44140625" style="1" customWidth="1"/>
    <col min="261" max="261" width="11.44140625" style="1" customWidth="1"/>
    <col min="262" max="262" width="12.44140625" style="1" customWidth="1"/>
    <col min="263" max="263" width="0.88671875" style="1" customWidth="1"/>
    <col min="264" max="264" width="11.44140625" style="1" customWidth="1"/>
    <col min="265" max="265" width="2.33203125" style="1" customWidth="1"/>
    <col min="266" max="266" width="10" style="1" customWidth="1"/>
    <col min="267" max="267" width="12.44140625" style="1" customWidth="1"/>
    <col min="268" max="511" width="8.88671875" style="1"/>
    <col min="512" max="512" width="7.44140625" style="1" customWidth="1"/>
    <col min="513" max="513" width="6.5546875" style="1" customWidth="1"/>
    <col min="514" max="514" width="54.5546875" style="1" customWidth="1"/>
    <col min="515" max="515" width="11.88671875" style="1" customWidth="1"/>
    <col min="516" max="516" width="0.44140625" style="1" customWidth="1"/>
    <col min="517" max="517" width="11.44140625" style="1" customWidth="1"/>
    <col min="518" max="518" width="12.44140625" style="1" customWidth="1"/>
    <col min="519" max="519" width="0.88671875" style="1" customWidth="1"/>
    <col min="520" max="520" width="11.44140625" style="1" customWidth="1"/>
    <col min="521" max="521" width="2.33203125" style="1" customWidth="1"/>
    <col min="522" max="522" width="10" style="1" customWidth="1"/>
    <col min="523" max="523" width="12.44140625" style="1" customWidth="1"/>
    <col min="524" max="767" width="8.88671875" style="1"/>
    <col min="768" max="768" width="7.44140625" style="1" customWidth="1"/>
    <col min="769" max="769" width="6.5546875" style="1" customWidth="1"/>
    <col min="770" max="770" width="54.5546875" style="1" customWidth="1"/>
    <col min="771" max="771" width="11.88671875" style="1" customWidth="1"/>
    <col min="772" max="772" width="0.44140625" style="1" customWidth="1"/>
    <col min="773" max="773" width="11.44140625" style="1" customWidth="1"/>
    <col min="774" max="774" width="12.44140625" style="1" customWidth="1"/>
    <col min="775" max="775" width="0.88671875" style="1" customWidth="1"/>
    <col min="776" max="776" width="11.44140625" style="1" customWidth="1"/>
    <col min="777" max="777" width="2.33203125" style="1" customWidth="1"/>
    <col min="778" max="778" width="10" style="1" customWidth="1"/>
    <col min="779" max="779" width="12.44140625" style="1" customWidth="1"/>
    <col min="780" max="1023" width="8.88671875" style="1"/>
    <col min="1024" max="1024" width="7.44140625" style="1" customWidth="1"/>
    <col min="1025" max="1025" width="6.5546875" style="1" customWidth="1"/>
    <col min="1026" max="1026" width="54.5546875" style="1" customWidth="1"/>
    <col min="1027" max="1027" width="11.88671875" style="1" customWidth="1"/>
    <col min="1028" max="1028" width="0.44140625" style="1" customWidth="1"/>
    <col min="1029" max="1029" width="11.44140625" style="1" customWidth="1"/>
    <col min="1030" max="1030" width="12.44140625" style="1" customWidth="1"/>
    <col min="1031" max="1031" width="0.88671875" style="1" customWidth="1"/>
    <col min="1032" max="1032" width="11.44140625" style="1" customWidth="1"/>
    <col min="1033" max="1033" width="2.33203125" style="1" customWidth="1"/>
    <col min="1034" max="1034" width="10" style="1" customWidth="1"/>
    <col min="1035" max="1035" width="12.44140625" style="1" customWidth="1"/>
    <col min="1036" max="1279" width="8.88671875" style="1"/>
    <col min="1280" max="1280" width="7.44140625" style="1" customWidth="1"/>
    <col min="1281" max="1281" width="6.5546875" style="1" customWidth="1"/>
    <col min="1282" max="1282" width="54.5546875" style="1" customWidth="1"/>
    <col min="1283" max="1283" width="11.88671875" style="1" customWidth="1"/>
    <col min="1284" max="1284" width="0.44140625" style="1" customWidth="1"/>
    <col min="1285" max="1285" width="11.44140625" style="1" customWidth="1"/>
    <col min="1286" max="1286" width="12.44140625" style="1" customWidth="1"/>
    <col min="1287" max="1287" width="0.88671875" style="1" customWidth="1"/>
    <col min="1288" max="1288" width="11.44140625" style="1" customWidth="1"/>
    <col min="1289" max="1289" width="2.33203125" style="1" customWidth="1"/>
    <col min="1290" max="1290" width="10" style="1" customWidth="1"/>
    <col min="1291" max="1291" width="12.44140625" style="1" customWidth="1"/>
    <col min="1292" max="1535" width="8.88671875" style="1"/>
    <col min="1536" max="1536" width="7.44140625" style="1" customWidth="1"/>
    <col min="1537" max="1537" width="6.5546875" style="1" customWidth="1"/>
    <col min="1538" max="1538" width="54.5546875" style="1" customWidth="1"/>
    <col min="1539" max="1539" width="11.88671875" style="1" customWidth="1"/>
    <col min="1540" max="1540" width="0.44140625" style="1" customWidth="1"/>
    <col min="1541" max="1541" width="11.44140625" style="1" customWidth="1"/>
    <col min="1542" max="1542" width="12.44140625" style="1" customWidth="1"/>
    <col min="1543" max="1543" width="0.88671875" style="1" customWidth="1"/>
    <col min="1544" max="1544" width="11.44140625" style="1" customWidth="1"/>
    <col min="1545" max="1545" width="2.33203125" style="1" customWidth="1"/>
    <col min="1546" max="1546" width="10" style="1" customWidth="1"/>
    <col min="1547" max="1547" width="12.44140625" style="1" customWidth="1"/>
    <col min="1548" max="1791" width="8.88671875" style="1"/>
    <col min="1792" max="1792" width="7.44140625" style="1" customWidth="1"/>
    <col min="1793" max="1793" width="6.5546875" style="1" customWidth="1"/>
    <col min="1794" max="1794" width="54.5546875" style="1" customWidth="1"/>
    <col min="1795" max="1795" width="11.88671875" style="1" customWidth="1"/>
    <col min="1796" max="1796" width="0.44140625" style="1" customWidth="1"/>
    <col min="1797" max="1797" width="11.44140625" style="1" customWidth="1"/>
    <col min="1798" max="1798" width="12.44140625" style="1" customWidth="1"/>
    <col min="1799" max="1799" width="0.88671875" style="1" customWidth="1"/>
    <col min="1800" max="1800" width="11.44140625" style="1" customWidth="1"/>
    <col min="1801" max="1801" width="2.33203125" style="1" customWidth="1"/>
    <col min="1802" max="1802" width="10" style="1" customWidth="1"/>
    <col min="1803" max="1803" width="12.44140625" style="1" customWidth="1"/>
    <col min="1804" max="2047" width="8.88671875" style="1"/>
    <col min="2048" max="2048" width="7.44140625" style="1" customWidth="1"/>
    <col min="2049" max="2049" width="6.5546875" style="1" customWidth="1"/>
    <col min="2050" max="2050" width="54.5546875" style="1" customWidth="1"/>
    <col min="2051" max="2051" width="11.88671875" style="1" customWidth="1"/>
    <col min="2052" max="2052" width="0.44140625" style="1" customWidth="1"/>
    <col min="2053" max="2053" width="11.44140625" style="1" customWidth="1"/>
    <col min="2054" max="2054" width="12.44140625" style="1" customWidth="1"/>
    <col min="2055" max="2055" width="0.88671875" style="1" customWidth="1"/>
    <col min="2056" max="2056" width="11.44140625" style="1" customWidth="1"/>
    <col min="2057" max="2057" width="2.33203125" style="1" customWidth="1"/>
    <col min="2058" max="2058" width="10" style="1" customWidth="1"/>
    <col min="2059" max="2059" width="12.44140625" style="1" customWidth="1"/>
    <col min="2060" max="2303" width="8.88671875" style="1"/>
    <col min="2304" max="2304" width="7.44140625" style="1" customWidth="1"/>
    <col min="2305" max="2305" width="6.5546875" style="1" customWidth="1"/>
    <col min="2306" max="2306" width="54.5546875" style="1" customWidth="1"/>
    <col min="2307" max="2307" width="11.88671875" style="1" customWidth="1"/>
    <col min="2308" max="2308" width="0.44140625" style="1" customWidth="1"/>
    <col min="2309" max="2309" width="11.44140625" style="1" customWidth="1"/>
    <col min="2310" max="2310" width="12.44140625" style="1" customWidth="1"/>
    <col min="2311" max="2311" width="0.88671875" style="1" customWidth="1"/>
    <col min="2312" max="2312" width="11.44140625" style="1" customWidth="1"/>
    <col min="2313" max="2313" width="2.33203125" style="1" customWidth="1"/>
    <col min="2314" max="2314" width="10" style="1" customWidth="1"/>
    <col min="2315" max="2315" width="12.44140625" style="1" customWidth="1"/>
    <col min="2316" max="2559" width="8.88671875" style="1"/>
    <col min="2560" max="2560" width="7.44140625" style="1" customWidth="1"/>
    <col min="2561" max="2561" width="6.5546875" style="1" customWidth="1"/>
    <col min="2562" max="2562" width="54.5546875" style="1" customWidth="1"/>
    <col min="2563" max="2563" width="11.88671875" style="1" customWidth="1"/>
    <col min="2564" max="2564" width="0.44140625" style="1" customWidth="1"/>
    <col min="2565" max="2565" width="11.44140625" style="1" customWidth="1"/>
    <col min="2566" max="2566" width="12.44140625" style="1" customWidth="1"/>
    <col min="2567" max="2567" width="0.88671875" style="1" customWidth="1"/>
    <col min="2568" max="2568" width="11.44140625" style="1" customWidth="1"/>
    <col min="2569" max="2569" width="2.33203125" style="1" customWidth="1"/>
    <col min="2570" max="2570" width="10" style="1" customWidth="1"/>
    <col min="2571" max="2571" width="12.44140625" style="1" customWidth="1"/>
    <col min="2572" max="2815" width="8.88671875" style="1"/>
    <col min="2816" max="2816" width="7.44140625" style="1" customWidth="1"/>
    <col min="2817" max="2817" width="6.5546875" style="1" customWidth="1"/>
    <col min="2818" max="2818" width="54.5546875" style="1" customWidth="1"/>
    <col min="2819" max="2819" width="11.88671875" style="1" customWidth="1"/>
    <col min="2820" max="2820" width="0.44140625" style="1" customWidth="1"/>
    <col min="2821" max="2821" width="11.44140625" style="1" customWidth="1"/>
    <col min="2822" max="2822" width="12.44140625" style="1" customWidth="1"/>
    <col min="2823" max="2823" width="0.88671875" style="1" customWidth="1"/>
    <col min="2824" max="2824" width="11.44140625" style="1" customWidth="1"/>
    <col min="2825" max="2825" width="2.33203125" style="1" customWidth="1"/>
    <col min="2826" max="2826" width="10" style="1" customWidth="1"/>
    <col min="2827" max="2827" width="12.44140625" style="1" customWidth="1"/>
    <col min="2828" max="3071" width="8.88671875" style="1"/>
    <col min="3072" max="3072" width="7.44140625" style="1" customWidth="1"/>
    <col min="3073" max="3073" width="6.5546875" style="1" customWidth="1"/>
    <col min="3074" max="3074" width="54.5546875" style="1" customWidth="1"/>
    <col min="3075" max="3075" width="11.88671875" style="1" customWidth="1"/>
    <col min="3076" max="3076" width="0.44140625" style="1" customWidth="1"/>
    <col min="3077" max="3077" width="11.44140625" style="1" customWidth="1"/>
    <col min="3078" max="3078" width="12.44140625" style="1" customWidth="1"/>
    <col min="3079" max="3079" width="0.88671875" style="1" customWidth="1"/>
    <col min="3080" max="3080" width="11.44140625" style="1" customWidth="1"/>
    <col min="3081" max="3081" width="2.33203125" style="1" customWidth="1"/>
    <col min="3082" max="3082" width="10" style="1" customWidth="1"/>
    <col min="3083" max="3083" width="12.44140625" style="1" customWidth="1"/>
    <col min="3084" max="3327" width="8.88671875" style="1"/>
    <col min="3328" max="3328" width="7.44140625" style="1" customWidth="1"/>
    <col min="3329" max="3329" width="6.5546875" style="1" customWidth="1"/>
    <col min="3330" max="3330" width="54.5546875" style="1" customWidth="1"/>
    <col min="3331" max="3331" width="11.88671875" style="1" customWidth="1"/>
    <col min="3332" max="3332" width="0.44140625" style="1" customWidth="1"/>
    <col min="3333" max="3333" width="11.44140625" style="1" customWidth="1"/>
    <col min="3334" max="3334" width="12.44140625" style="1" customWidth="1"/>
    <col min="3335" max="3335" width="0.88671875" style="1" customWidth="1"/>
    <col min="3336" max="3336" width="11.44140625" style="1" customWidth="1"/>
    <col min="3337" max="3337" width="2.33203125" style="1" customWidth="1"/>
    <col min="3338" max="3338" width="10" style="1" customWidth="1"/>
    <col min="3339" max="3339" width="12.44140625" style="1" customWidth="1"/>
    <col min="3340" max="3583" width="8.88671875" style="1"/>
    <col min="3584" max="3584" width="7.44140625" style="1" customWidth="1"/>
    <col min="3585" max="3585" width="6.5546875" style="1" customWidth="1"/>
    <col min="3586" max="3586" width="54.5546875" style="1" customWidth="1"/>
    <col min="3587" max="3587" width="11.88671875" style="1" customWidth="1"/>
    <col min="3588" max="3588" width="0.44140625" style="1" customWidth="1"/>
    <col min="3589" max="3589" width="11.44140625" style="1" customWidth="1"/>
    <col min="3590" max="3590" width="12.44140625" style="1" customWidth="1"/>
    <col min="3591" max="3591" width="0.88671875" style="1" customWidth="1"/>
    <col min="3592" max="3592" width="11.44140625" style="1" customWidth="1"/>
    <col min="3593" max="3593" width="2.33203125" style="1" customWidth="1"/>
    <col min="3594" max="3594" width="10" style="1" customWidth="1"/>
    <col min="3595" max="3595" width="12.44140625" style="1" customWidth="1"/>
    <col min="3596" max="3839" width="8.88671875" style="1"/>
    <col min="3840" max="3840" width="7.44140625" style="1" customWidth="1"/>
    <col min="3841" max="3841" width="6.5546875" style="1" customWidth="1"/>
    <col min="3842" max="3842" width="54.5546875" style="1" customWidth="1"/>
    <col min="3843" max="3843" width="11.88671875" style="1" customWidth="1"/>
    <col min="3844" max="3844" width="0.44140625" style="1" customWidth="1"/>
    <col min="3845" max="3845" width="11.44140625" style="1" customWidth="1"/>
    <col min="3846" max="3846" width="12.44140625" style="1" customWidth="1"/>
    <col min="3847" max="3847" width="0.88671875" style="1" customWidth="1"/>
    <col min="3848" max="3848" width="11.44140625" style="1" customWidth="1"/>
    <col min="3849" max="3849" width="2.33203125" style="1" customWidth="1"/>
    <col min="3850" max="3850" width="10" style="1" customWidth="1"/>
    <col min="3851" max="3851" width="12.44140625" style="1" customWidth="1"/>
    <col min="3852" max="4095" width="8.88671875" style="1"/>
    <col min="4096" max="4096" width="7.44140625" style="1" customWidth="1"/>
    <col min="4097" max="4097" width="6.5546875" style="1" customWidth="1"/>
    <col min="4098" max="4098" width="54.5546875" style="1" customWidth="1"/>
    <col min="4099" max="4099" width="11.88671875" style="1" customWidth="1"/>
    <col min="4100" max="4100" width="0.44140625" style="1" customWidth="1"/>
    <col min="4101" max="4101" width="11.44140625" style="1" customWidth="1"/>
    <col min="4102" max="4102" width="12.44140625" style="1" customWidth="1"/>
    <col min="4103" max="4103" width="0.88671875" style="1" customWidth="1"/>
    <col min="4104" max="4104" width="11.44140625" style="1" customWidth="1"/>
    <col min="4105" max="4105" width="2.33203125" style="1" customWidth="1"/>
    <col min="4106" max="4106" width="10" style="1" customWidth="1"/>
    <col min="4107" max="4107" width="12.44140625" style="1" customWidth="1"/>
    <col min="4108" max="4351" width="8.88671875" style="1"/>
    <col min="4352" max="4352" width="7.44140625" style="1" customWidth="1"/>
    <col min="4353" max="4353" width="6.5546875" style="1" customWidth="1"/>
    <col min="4354" max="4354" width="54.5546875" style="1" customWidth="1"/>
    <col min="4355" max="4355" width="11.88671875" style="1" customWidth="1"/>
    <col min="4356" max="4356" width="0.44140625" style="1" customWidth="1"/>
    <col min="4357" max="4357" width="11.44140625" style="1" customWidth="1"/>
    <col min="4358" max="4358" width="12.44140625" style="1" customWidth="1"/>
    <col min="4359" max="4359" width="0.88671875" style="1" customWidth="1"/>
    <col min="4360" max="4360" width="11.44140625" style="1" customWidth="1"/>
    <col min="4361" max="4361" width="2.33203125" style="1" customWidth="1"/>
    <col min="4362" max="4362" width="10" style="1" customWidth="1"/>
    <col min="4363" max="4363" width="12.44140625" style="1" customWidth="1"/>
    <col min="4364" max="4607" width="8.88671875" style="1"/>
    <col min="4608" max="4608" width="7.44140625" style="1" customWidth="1"/>
    <col min="4609" max="4609" width="6.5546875" style="1" customWidth="1"/>
    <col min="4610" max="4610" width="54.5546875" style="1" customWidth="1"/>
    <col min="4611" max="4611" width="11.88671875" style="1" customWidth="1"/>
    <col min="4612" max="4612" width="0.44140625" style="1" customWidth="1"/>
    <col min="4613" max="4613" width="11.44140625" style="1" customWidth="1"/>
    <col min="4614" max="4614" width="12.44140625" style="1" customWidth="1"/>
    <col min="4615" max="4615" width="0.88671875" style="1" customWidth="1"/>
    <col min="4616" max="4616" width="11.44140625" style="1" customWidth="1"/>
    <col min="4617" max="4617" width="2.33203125" style="1" customWidth="1"/>
    <col min="4618" max="4618" width="10" style="1" customWidth="1"/>
    <col min="4619" max="4619" width="12.44140625" style="1" customWidth="1"/>
    <col min="4620" max="4863" width="8.88671875" style="1"/>
    <col min="4864" max="4864" width="7.44140625" style="1" customWidth="1"/>
    <col min="4865" max="4865" width="6.5546875" style="1" customWidth="1"/>
    <col min="4866" max="4866" width="54.5546875" style="1" customWidth="1"/>
    <col min="4867" max="4867" width="11.88671875" style="1" customWidth="1"/>
    <col min="4868" max="4868" width="0.44140625" style="1" customWidth="1"/>
    <col min="4869" max="4869" width="11.44140625" style="1" customWidth="1"/>
    <col min="4870" max="4870" width="12.44140625" style="1" customWidth="1"/>
    <col min="4871" max="4871" width="0.88671875" style="1" customWidth="1"/>
    <col min="4872" max="4872" width="11.44140625" style="1" customWidth="1"/>
    <col min="4873" max="4873" width="2.33203125" style="1" customWidth="1"/>
    <col min="4874" max="4874" width="10" style="1" customWidth="1"/>
    <col min="4875" max="4875" width="12.44140625" style="1" customWidth="1"/>
    <col min="4876" max="5119" width="8.88671875" style="1"/>
    <col min="5120" max="5120" width="7.44140625" style="1" customWidth="1"/>
    <col min="5121" max="5121" width="6.5546875" style="1" customWidth="1"/>
    <col min="5122" max="5122" width="54.5546875" style="1" customWidth="1"/>
    <col min="5123" max="5123" width="11.88671875" style="1" customWidth="1"/>
    <col min="5124" max="5124" width="0.44140625" style="1" customWidth="1"/>
    <col min="5125" max="5125" width="11.44140625" style="1" customWidth="1"/>
    <col min="5126" max="5126" width="12.44140625" style="1" customWidth="1"/>
    <col min="5127" max="5127" width="0.88671875" style="1" customWidth="1"/>
    <col min="5128" max="5128" width="11.44140625" style="1" customWidth="1"/>
    <col min="5129" max="5129" width="2.33203125" style="1" customWidth="1"/>
    <col min="5130" max="5130" width="10" style="1" customWidth="1"/>
    <col min="5131" max="5131" width="12.44140625" style="1" customWidth="1"/>
    <col min="5132" max="5375" width="8.88671875" style="1"/>
    <col min="5376" max="5376" width="7.44140625" style="1" customWidth="1"/>
    <col min="5377" max="5377" width="6.5546875" style="1" customWidth="1"/>
    <col min="5378" max="5378" width="54.5546875" style="1" customWidth="1"/>
    <col min="5379" max="5379" width="11.88671875" style="1" customWidth="1"/>
    <col min="5380" max="5380" width="0.44140625" style="1" customWidth="1"/>
    <col min="5381" max="5381" width="11.44140625" style="1" customWidth="1"/>
    <col min="5382" max="5382" width="12.44140625" style="1" customWidth="1"/>
    <col min="5383" max="5383" width="0.88671875" style="1" customWidth="1"/>
    <col min="5384" max="5384" width="11.44140625" style="1" customWidth="1"/>
    <col min="5385" max="5385" width="2.33203125" style="1" customWidth="1"/>
    <col min="5386" max="5386" width="10" style="1" customWidth="1"/>
    <col min="5387" max="5387" width="12.44140625" style="1" customWidth="1"/>
    <col min="5388" max="5631" width="8.88671875" style="1"/>
    <col min="5632" max="5632" width="7.44140625" style="1" customWidth="1"/>
    <col min="5633" max="5633" width="6.5546875" style="1" customWidth="1"/>
    <col min="5634" max="5634" width="54.5546875" style="1" customWidth="1"/>
    <col min="5635" max="5635" width="11.88671875" style="1" customWidth="1"/>
    <col min="5636" max="5636" width="0.44140625" style="1" customWidth="1"/>
    <col min="5637" max="5637" width="11.44140625" style="1" customWidth="1"/>
    <col min="5638" max="5638" width="12.44140625" style="1" customWidth="1"/>
    <col min="5639" max="5639" width="0.88671875" style="1" customWidth="1"/>
    <col min="5640" max="5640" width="11.44140625" style="1" customWidth="1"/>
    <col min="5641" max="5641" width="2.33203125" style="1" customWidth="1"/>
    <col min="5642" max="5642" width="10" style="1" customWidth="1"/>
    <col min="5643" max="5643" width="12.44140625" style="1" customWidth="1"/>
    <col min="5644" max="5887" width="8.88671875" style="1"/>
    <col min="5888" max="5888" width="7.44140625" style="1" customWidth="1"/>
    <col min="5889" max="5889" width="6.5546875" style="1" customWidth="1"/>
    <col min="5890" max="5890" width="54.5546875" style="1" customWidth="1"/>
    <col min="5891" max="5891" width="11.88671875" style="1" customWidth="1"/>
    <col min="5892" max="5892" width="0.44140625" style="1" customWidth="1"/>
    <col min="5893" max="5893" width="11.44140625" style="1" customWidth="1"/>
    <col min="5894" max="5894" width="12.44140625" style="1" customWidth="1"/>
    <col min="5895" max="5895" width="0.88671875" style="1" customWidth="1"/>
    <col min="5896" max="5896" width="11.44140625" style="1" customWidth="1"/>
    <col min="5897" max="5897" width="2.33203125" style="1" customWidth="1"/>
    <col min="5898" max="5898" width="10" style="1" customWidth="1"/>
    <col min="5899" max="5899" width="12.44140625" style="1" customWidth="1"/>
    <col min="5900" max="6143" width="8.88671875" style="1"/>
    <col min="6144" max="6144" width="7.44140625" style="1" customWidth="1"/>
    <col min="6145" max="6145" width="6.5546875" style="1" customWidth="1"/>
    <col min="6146" max="6146" width="54.5546875" style="1" customWidth="1"/>
    <col min="6147" max="6147" width="11.88671875" style="1" customWidth="1"/>
    <col min="6148" max="6148" width="0.44140625" style="1" customWidth="1"/>
    <col min="6149" max="6149" width="11.44140625" style="1" customWidth="1"/>
    <col min="6150" max="6150" width="12.44140625" style="1" customWidth="1"/>
    <col min="6151" max="6151" width="0.88671875" style="1" customWidth="1"/>
    <col min="6152" max="6152" width="11.44140625" style="1" customWidth="1"/>
    <col min="6153" max="6153" width="2.33203125" style="1" customWidth="1"/>
    <col min="6154" max="6154" width="10" style="1" customWidth="1"/>
    <col min="6155" max="6155" width="12.44140625" style="1" customWidth="1"/>
    <col min="6156" max="6399" width="8.88671875" style="1"/>
    <col min="6400" max="6400" width="7.44140625" style="1" customWidth="1"/>
    <col min="6401" max="6401" width="6.5546875" style="1" customWidth="1"/>
    <col min="6402" max="6402" width="54.5546875" style="1" customWidth="1"/>
    <col min="6403" max="6403" width="11.88671875" style="1" customWidth="1"/>
    <col min="6404" max="6404" width="0.44140625" style="1" customWidth="1"/>
    <col min="6405" max="6405" width="11.44140625" style="1" customWidth="1"/>
    <col min="6406" max="6406" width="12.44140625" style="1" customWidth="1"/>
    <col min="6407" max="6407" width="0.88671875" style="1" customWidth="1"/>
    <col min="6408" max="6408" width="11.44140625" style="1" customWidth="1"/>
    <col min="6409" max="6409" width="2.33203125" style="1" customWidth="1"/>
    <col min="6410" max="6410" width="10" style="1" customWidth="1"/>
    <col min="6411" max="6411" width="12.44140625" style="1" customWidth="1"/>
    <col min="6412" max="6655" width="8.88671875" style="1"/>
    <col min="6656" max="6656" width="7.44140625" style="1" customWidth="1"/>
    <col min="6657" max="6657" width="6.5546875" style="1" customWidth="1"/>
    <col min="6658" max="6658" width="54.5546875" style="1" customWidth="1"/>
    <col min="6659" max="6659" width="11.88671875" style="1" customWidth="1"/>
    <col min="6660" max="6660" width="0.44140625" style="1" customWidth="1"/>
    <col min="6661" max="6661" width="11.44140625" style="1" customWidth="1"/>
    <col min="6662" max="6662" width="12.44140625" style="1" customWidth="1"/>
    <col min="6663" max="6663" width="0.88671875" style="1" customWidth="1"/>
    <col min="6664" max="6664" width="11.44140625" style="1" customWidth="1"/>
    <col min="6665" max="6665" width="2.33203125" style="1" customWidth="1"/>
    <col min="6666" max="6666" width="10" style="1" customWidth="1"/>
    <col min="6667" max="6667" width="12.44140625" style="1" customWidth="1"/>
    <col min="6668" max="6911" width="8.88671875" style="1"/>
    <col min="6912" max="6912" width="7.44140625" style="1" customWidth="1"/>
    <col min="6913" max="6913" width="6.5546875" style="1" customWidth="1"/>
    <col min="6914" max="6914" width="54.5546875" style="1" customWidth="1"/>
    <col min="6915" max="6915" width="11.88671875" style="1" customWidth="1"/>
    <col min="6916" max="6916" width="0.44140625" style="1" customWidth="1"/>
    <col min="6917" max="6917" width="11.44140625" style="1" customWidth="1"/>
    <col min="6918" max="6918" width="12.44140625" style="1" customWidth="1"/>
    <col min="6919" max="6919" width="0.88671875" style="1" customWidth="1"/>
    <col min="6920" max="6920" width="11.44140625" style="1" customWidth="1"/>
    <col min="6921" max="6921" width="2.33203125" style="1" customWidth="1"/>
    <col min="6922" max="6922" width="10" style="1" customWidth="1"/>
    <col min="6923" max="6923" width="12.44140625" style="1" customWidth="1"/>
    <col min="6924" max="7167" width="8.88671875" style="1"/>
    <col min="7168" max="7168" width="7.44140625" style="1" customWidth="1"/>
    <col min="7169" max="7169" width="6.5546875" style="1" customWidth="1"/>
    <col min="7170" max="7170" width="54.5546875" style="1" customWidth="1"/>
    <col min="7171" max="7171" width="11.88671875" style="1" customWidth="1"/>
    <col min="7172" max="7172" width="0.44140625" style="1" customWidth="1"/>
    <col min="7173" max="7173" width="11.44140625" style="1" customWidth="1"/>
    <col min="7174" max="7174" width="12.44140625" style="1" customWidth="1"/>
    <col min="7175" max="7175" width="0.88671875" style="1" customWidth="1"/>
    <col min="7176" max="7176" width="11.44140625" style="1" customWidth="1"/>
    <col min="7177" max="7177" width="2.33203125" style="1" customWidth="1"/>
    <col min="7178" max="7178" width="10" style="1" customWidth="1"/>
    <col min="7179" max="7179" width="12.44140625" style="1" customWidth="1"/>
    <col min="7180" max="7423" width="8.88671875" style="1"/>
    <col min="7424" max="7424" width="7.44140625" style="1" customWidth="1"/>
    <col min="7425" max="7425" width="6.5546875" style="1" customWidth="1"/>
    <col min="7426" max="7426" width="54.5546875" style="1" customWidth="1"/>
    <col min="7427" max="7427" width="11.88671875" style="1" customWidth="1"/>
    <col min="7428" max="7428" width="0.44140625" style="1" customWidth="1"/>
    <col min="7429" max="7429" width="11.44140625" style="1" customWidth="1"/>
    <col min="7430" max="7430" width="12.44140625" style="1" customWidth="1"/>
    <col min="7431" max="7431" width="0.88671875" style="1" customWidth="1"/>
    <col min="7432" max="7432" width="11.44140625" style="1" customWidth="1"/>
    <col min="7433" max="7433" width="2.33203125" style="1" customWidth="1"/>
    <col min="7434" max="7434" width="10" style="1" customWidth="1"/>
    <col min="7435" max="7435" width="12.44140625" style="1" customWidth="1"/>
    <col min="7436" max="7679" width="8.88671875" style="1"/>
    <col min="7680" max="7680" width="7.44140625" style="1" customWidth="1"/>
    <col min="7681" max="7681" width="6.5546875" style="1" customWidth="1"/>
    <col min="7682" max="7682" width="54.5546875" style="1" customWidth="1"/>
    <col min="7683" max="7683" width="11.88671875" style="1" customWidth="1"/>
    <col min="7684" max="7684" width="0.44140625" style="1" customWidth="1"/>
    <col min="7685" max="7685" width="11.44140625" style="1" customWidth="1"/>
    <col min="7686" max="7686" width="12.44140625" style="1" customWidth="1"/>
    <col min="7687" max="7687" width="0.88671875" style="1" customWidth="1"/>
    <col min="7688" max="7688" width="11.44140625" style="1" customWidth="1"/>
    <col min="7689" max="7689" width="2.33203125" style="1" customWidth="1"/>
    <col min="7690" max="7690" width="10" style="1" customWidth="1"/>
    <col min="7691" max="7691" width="12.44140625" style="1" customWidth="1"/>
    <col min="7692" max="7935" width="8.88671875" style="1"/>
    <col min="7936" max="7936" width="7.44140625" style="1" customWidth="1"/>
    <col min="7937" max="7937" width="6.5546875" style="1" customWidth="1"/>
    <col min="7938" max="7938" width="54.5546875" style="1" customWidth="1"/>
    <col min="7939" max="7939" width="11.88671875" style="1" customWidth="1"/>
    <col min="7940" max="7940" width="0.44140625" style="1" customWidth="1"/>
    <col min="7941" max="7941" width="11.44140625" style="1" customWidth="1"/>
    <col min="7942" max="7942" width="12.44140625" style="1" customWidth="1"/>
    <col min="7943" max="7943" width="0.88671875" style="1" customWidth="1"/>
    <col min="7944" max="7944" width="11.44140625" style="1" customWidth="1"/>
    <col min="7945" max="7945" width="2.33203125" style="1" customWidth="1"/>
    <col min="7946" max="7946" width="10" style="1" customWidth="1"/>
    <col min="7947" max="7947" width="12.44140625" style="1" customWidth="1"/>
    <col min="7948" max="8191" width="8.88671875" style="1"/>
    <col min="8192" max="8192" width="7.44140625" style="1" customWidth="1"/>
    <col min="8193" max="8193" width="6.5546875" style="1" customWidth="1"/>
    <col min="8194" max="8194" width="54.5546875" style="1" customWidth="1"/>
    <col min="8195" max="8195" width="11.88671875" style="1" customWidth="1"/>
    <col min="8196" max="8196" width="0.44140625" style="1" customWidth="1"/>
    <col min="8197" max="8197" width="11.44140625" style="1" customWidth="1"/>
    <col min="8198" max="8198" width="12.44140625" style="1" customWidth="1"/>
    <col min="8199" max="8199" width="0.88671875" style="1" customWidth="1"/>
    <col min="8200" max="8200" width="11.44140625" style="1" customWidth="1"/>
    <col min="8201" max="8201" width="2.33203125" style="1" customWidth="1"/>
    <col min="8202" max="8202" width="10" style="1" customWidth="1"/>
    <col min="8203" max="8203" width="12.44140625" style="1" customWidth="1"/>
    <col min="8204" max="8447" width="8.88671875" style="1"/>
    <col min="8448" max="8448" width="7.44140625" style="1" customWidth="1"/>
    <col min="8449" max="8449" width="6.5546875" style="1" customWidth="1"/>
    <col min="8450" max="8450" width="54.5546875" style="1" customWidth="1"/>
    <col min="8451" max="8451" width="11.88671875" style="1" customWidth="1"/>
    <col min="8452" max="8452" width="0.44140625" style="1" customWidth="1"/>
    <col min="8453" max="8453" width="11.44140625" style="1" customWidth="1"/>
    <col min="8454" max="8454" width="12.44140625" style="1" customWidth="1"/>
    <col min="8455" max="8455" width="0.88671875" style="1" customWidth="1"/>
    <col min="8456" max="8456" width="11.44140625" style="1" customWidth="1"/>
    <col min="8457" max="8457" width="2.33203125" style="1" customWidth="1"/>
    <col min="8458" max="8458" width="10" style="1" customWidth="1"/>
    <col min="8459" max="8459" width="12.44140625" style="1" customWidth="1"/>
    <col min="8460" max="8703" width="8.88671875" style="1"/>
    <col min="8704" max="8704" width="7.44140625" style="1" customWidth="1"/>
    <col min="8705" max="8705" width="6.5546875" style="1" customWidth="1"/>
    <col min="8706" max="8706" width="54.5546875" style="1" customWidth="1"/>
    <col min="8707" max="8707" width="11.88671875" style="1" customWidth="1"/>
    <col min="8708" max="8708" width="0.44140625" style="1" customWidth="1"/>
    <col min="8709" max="8709" width="11.44140625" style="1" customWidth="1"/>
    <col min="8710" max="8710" width="12.44140625" style="1" customWidth="1"/>
    <col min="8711" max="8711" width="0.88671875" style="1" customWidth="1"/>
    <col min="8712" max="8712" width="11.44140625" style="1" customWidth="1"/>
    <col min="8713" max="8713" width="2.33203125" style="1" customWidth="1"/>
    <col min="8714" max="8714" width="10" style="1" customWidth="1"/>
    <col min="8715" max="8715" width="12.44140625" style="1" customWidth="1"/>
    <col min="8716" max="8959" width="8.88671875" style="1"/>
    <col min="8960" max="8960" width="7.44140625" style="1" customWidth="1"/>
    <col min="8961" max="8961" width="6.5546875" style="1" customWidth="1"/>
    <col min="8962" max="8962" width="54.5546875" style="1" customWidth="1"/>
    <col min="8963" max="8963" width="11.88671875" style="1" customWidth="1"/>
    <col min="8964" max="8964" width="0.44140625" style="1" customWidth="1"/>
    <col min="8965" max="8965" width="11.44140625" style="1" customWidth="1"/>
    <col min="8966" max="8966" width="12.44140625" style="1" customWidth="1"/>
    <col min="8967" max="8967" width="0.88671875" style="1" customWidth="1"/>
    <col min="8968" max="8968" width="11.44140625" style="1" customWidth="1"/>
    <col min="8969" max="8969" width="2.33203125" style="1" customWidth="1"/>
    <col min="8970" max="8970" width="10" style="1" customWidth="1"/>
    <col min="8971" max="8971" width="12.44140625" style="1" customWidth="1"/>
    <col min="8972" max="9215" width="8.88671875" style="1"/>
    <col min="9216" max="9216" width="7.44140625" style="1" customWidth="1"/>
    <col min="9217" max="9217" width="6.5546875" style="1" customWidth="1"/>
    <col min="9218" max="9218" width="54.5546875" style="1" customWidth="1"/>
    <col min="9219" max="9219" width="11.88671875" style="1" customWidth="1"/>
    <col min="9220" max="9220" width="0.44140625" style="1" customWidth="1"/>
    <col min="9221" max="9221" width="11.44140625" style="1" customWidth="1"/>
    <col min="9222" max="9222" width="12.44140625" style="1" customWidth="1"/>
    <col min="9223" max="9223" width="0.88671875" style="1" customWidth="1"/>
    <col min="9224" max="9224" width="11.44140625" style="1" customWidth="1"/>
    <col min="9225" max="9225" width="2.33203125" style="1" customWidth="1"/>
    <col min="9226" max="9226" width="10" style="1" customWidth="1"/>
    <col min="9227" max="9227" width="12.44140625" style="1" customWidth="1"/>
    <col min="9228" max="9471" width="8.88671875" style="1"/>
    <col min="9472" max="9472" width="7.44140625" style="1" customWidth="1"/>
    <col min="9473" max="9473" width="6.5546875" style="1" customWidth="1"/>
    <col min="9474" max="9474" width="54.5546875" style="1" customWidth="1"/>
    <col min="9475" max="9475" width="11.88671875" style="1" customWidth="1"/>
    <col min="9476" max="9476" width="0.44140625" style="1" customWidth="1"/>
    <col min="9477" max="9477" width="11.44140625" style="1" customWidth="1"/>
    <col min="9478" max="9478" width="12.44140625" style="1" customWidth="1"/>
    <col min="9479" max="9479" width="0.88671875" style="1" customWidth="1"/>
    <col min="9480" max="9480" width="11.44140625" style="1" customWidth="1"/>
    <col min="9481" max="9481" width="2.33203125" style="1" customWidth="1"/>
    <col min="9482" max="9482" width="10" style="1" customWidth="1"/>
    <col min="9483" max="9483" width="12.44140625" style="1" customWidth="1"/>
    <col min="9484" max="9727" width="8.88671875" style="1"/>
    <col min="9728" max="9728" width="7.44140625" style="1" customWidth="1"/>
    <col min="9729" max="9729" width="6.5546875" style="1" customWidth="1"/>
    <col min="9730" max="9730" width="54.5546875" style="1" customWidth="1"/>
    <col min="9731" max="9731" width="11.88671875" style="1" customWidth="1"/>
    <col min="9732" max="9732" width="0.44140625" style="1" customWidth="1"/>
    <col min="9733" max="9733" width="11.44140625" style="1" customWidth="1"/>
    <col min="9734" max="9734" width="12.44140625" style="1" customWidth="1"/>
    <col min="9735" max="9735" width="0.88671875" style="1" customWidth="1"/>
    <col min="9736" max="9736" width="11.44140625" style="1" customWidth="1"/>
    <col min="9737" max="9737" width="2.33203125" style="1" customWidth="1"/>
    <col min="9738" max="9738" width="10" style="1" customWidth="1"/>
    <col min="9739" max="9739" width="12.44140625" style="1" customWidth="1"/>
    <col min="9740" max="9983" width="8.88671875" style="1"/>
    <col min="9984" max="9984" width="7.44140625" style="1" customWidth="1"/>
    <col min="9985" max="9985" width="6.5546875" style="1" customWidth="1"/>
    <col min="9986" max="9986" width="54.5546875" style="1" customWidth="1"/>
    <col min="9987" max="9987" width="11.88671875" style="1" customWidth="1"/>
    <col min="9988" max="9988" width="0.44140625" style="1" customWidth="1"/>
    <col min="9989" max="9989" width="11.44140625" style="1" customWidth="1"/>
    <col min="9990" max="9990" width="12.44140625" style="1" customWidth="1"/>
    <col min="9991" max="9991" width="0.88671875" style="1" customWidth="1"/>
    <col min="9992" max="9992" width="11.44140625" style="1" customWidth="1"/>
    <col min="9993" max="9993" width="2.33203125" style="1" customWidth="1"/>
    <col min="9994" max="9994" width="10" style="1" customWidth="1"/>
    <col min="9995" max="9995" width="12.44140625" style="1" customWidth="1"/>
    <col min="9996" max="10239" width="8.88671875" style="1"/>
    <col min="10240" max="10240" width="7.44140625" style="1" customWidth="1"/>
    <col min="10241" max="10241" width="6.5546875" style="1" customWidth="1"/>
    <col min="10242" max="10242" width="54.5546875" style="1" customWidth="1"/>
    <col min="10243" max="10243" width="11.88671875" style="1" customWidth="1"/>
    <col min="10244" max="10244" width="0.44140625" style="1" customWidth="1"/>
    <col min="10245" max="10245" width="11.44140625" style="1" customWidth="1"/>
    <col min="10246" max="10246" width="12.44140625" style="1" customWidth="1"/>
    <col min="10247" max="10247" width="0.88671875" style="1" customWidth="1"/>
    <col min="10248" max="10248" width="11.44140625" style="1" customWidth="1"/>
    <col min="10249" max="10249" width="2.33203125" style="1" customWidth="1"/>
    <col min="10250" max="10250" width="10" style="1" customWidth="1"/>
    <col min="10251" max="10251" width="12.44140625" style="1" customWidth="1"/>
    <col min="10252" max="10495" width="8.88671875" style="1"/>
    <col min="10496" max="10496" width="7.44140625" style="1" customWidth="1"/>
    <col min="10497" max="10497" width="6.5546875" style="1" customWidth="1"/>
    <col min="10498" max="10498" width="54.5546875" style="1" customWidth="1"/>
    <col min="10499" max="10499" width="11.88671875" style="1" customWidth="1"/>
    <col min="10500" max="10500" width="0.44140625" style="1" customWidth="1"/>
    <col min="10501" max="10501" width="11.44140625" style="1" customWidth="1"/>
    <col min="10502" max="10502" width="12.44140625" style="1" customWidth="1"/>
    <col min="10503" max="10503" width="0.88671875" style="1" customWidth="1"/>
    <col min="10504" max="10504" width="11.44140625" style="1" customWidth="1"/>
    <col min="10505" max="10505" width="2.33203125" style="1" customWidth="1"/>
    <col min="10506" max="10506" width="10" style="1" customWidth="1"/>
    <col min="10507" max="10507" width="12.44140625" style="1" customWidth="1"/>
    <col min="10508" max="10751" width="8.88671875" style="1"/>
    <col min="10752" max="10752" width="7.44140625" style="1" customWidth="1"/>
    <col min="10753" max="10753" width="6.5546875" style="1" customWidth="1"/>
    <col min="10754" max="10754" width="54.5546875" style="1" customWidth="1"/>
    <col min="10755" max="10755" width="11.88671875" style="1" customWidth="1"/>
    <col min="10756" max="10756" width="0.44140625" style="1" customWidth="1"/>
    <col min="10757" max="10757" width="11.44140625" style="1" customWidth="1"/>
    <col min="10758" max="10758" width="12.44140625" style="1" customWidth="1"/>
    <col min="10759" max="10759" width="0.88671875" style="1" customWidth="1"/>
    <col min="10760" max="10760" width="11.44140625" style="1" customWidth="1"/>
    <col min="10761" max="10761" width="2.33203125" style="1" customWidth="1"/>
    <col min="10762" max="10762" width="10" style="1" customWidth="1"/>
    <col min="10763" max="10763" width="12.44140625" style="1" customWidth="1"/>
    <col min="10764" max="11007" width="8.88671875" style="1"/>
    <col min="11008" max="11008" width="7.44140625" style="1" customWidth="1"/>
    <col min="11009" max="11009" width="6.5546875" style="1" customWidth="1"/>
    <col min="11010" max="11010" width="54.5546875" style="1" customWidth="1"/>
    <col min="11011" max="11011" width="11.88671875" style="1" customWidth="1"/>
    <col min="11012" max="11012" width="0.44140625" style="1" customWidth="1"/>
    <col min="11013" max="11013" width="11.44140625" style="1" customWidth="1"/>
    <col min="11014" max="11014" width="12.44140625" style="1" customWidth="1"/>
    <col min="11015" max="11015" width="0.88671875" style="1" customWidth="1"/>
    <col min="11016" max="11016" width="11.44140625" style="1" customWidth="1"/>
    <col min="11017" max="11017" width="2.33203125" style="1" customWidth="1"/>
    <col min="11018" max="11018" width="10" style="1" customWidth="1"/>
    <col min="11019" max="11019" width="12.44140625" style="1" customWidth="1"/>
    <col min="11020" max="11263" width="8.88671875" style="1"/>
    <col min="11264" max="11264" width="7.44140625" style="1" customWidth="1"/>
    <col min="11265" max="11265" width="6.5546875" style="1" customWidth="1"/>
    <col min="11266" max="11266" width="54.5546875" style="1" customWidth="1"/>
    <col min="11267" max="11267" width="11.88671875" style="1" customWidth="1"/>
    <col min="11268" max="11268" width="0.44140625" style="1" customWidth="1"/>
    <col min="11269" max="11269" width="11.44140625" style="1" customWidth="1"/>
    <col min="11270" max="11270" width="12.44140625" style="1" customWidth="1"/>
    <col min="11271" max="11271" width="0.88671875" style="1" customWidth="1"/>
    <col min="11272" max="11272" width="11.44140625" style="1" customWidth="1"/>
    <col min="11273" max="11273" width="2.33203125" style="1" customWidth="1"/>
    <col min="11274" max="11274" width="10" style="1" customWidth="1"/>
    <col min="11275" max="11275" width="12.44140625" style="1" customWidth="1"/>
    <col min="11276" max="11519" width="8.88671875" style="1"/>
    <col min="11520" max="11520" width="7.44140625" style="1" customWidth="1"/>
    <col min="11521" max="11521" width="6.5546875" style="1" customWidth="1"/>
    <col min="11522" max="11522" width="54.5546875" style="1" customWidth="1"/>
    <col min="11523" max="11523" width="11.88671875" style="1" customWidth="1"/>
    <col min="11524" max="11524" width="0.44140625" style="1" customWidth="1"/>
    <col min="11525" max="11525" width="11.44140625" style="1" customWidth="1"/>
    <col min="11526" max="11526" width="12.44140625" style="1" customWidth="1"/>
    <col min="11527" max="11527" width="0.88671875" style="1" customWidth="1"/>
    <col min="11528" max="11528" width="11.44140625" style="1" customWidth="1"/>
    <col min="11529" max="11529" width="2.33203125" style="1" customWidth="1"/>
    <col min="11530" max="11530" width="10" style="1" customWidth="1"/>
    <col min="11531" max="11531" width="12.44140625" style="1" customWidth="1"/>
    <col min="11532" max="11775" width="8.88671875" style="1"/>
    <col min="11776" max="11776" width="7.44140625" style="1" customWidth="1"/>
    <col min="11777" max="11777" width="6.5546875" style="1" customWidth="1"/>
    <col min="11778" max="11778" width="54.5546875" style="1" customWidth="1"/>
    <col min="11779" max="11779" width="11.88671875" style="1" customWidth="1"/>
    <col min="11780" max="11780" width="0.44140625" style="1" customWidth="1"/>
    <col min="11781" max="11781" width="11.44140625" style="1" customWidth="1"/>
    <col min="11782" max="11782" width="12.44140625" style="1" customWidth="1"/>
    <col min="11783" max="11783" width="0.88671875" style="1" customWidth="1"/>
    <col min="11784" max="11784" width="11.44140625" style="1" customWidth="1"/>
    <col min="11785" max="11785" width="2.33203125" style="1" customWidth="1"/>
    <col min="11786" max="11786" width="10" style="1" customWidth="1"/>
    <col min="11787" max="11787" width="12.44140625" style="1" customWidth="1"/>
    <col min="11788" max="12031" width="8.88671875" style="1"/>
    <col min="12032" max="12032" width="7.44140625" style="1" customWidth="1"/>
    <col min="12033" max="12033" width="6.5546875" style="1" customWidth="1"/>
    <col min="12034" max="12034" width="54.5546875" style="1" customWidth="1"/>
    <col min="12035" max="12035" width="11.88671875" style="1" customWidth="1"/>
    <col min="12036" max="12036" width="0.44140625" style="1" customWidth="1"/>
    <col min="12037" max="12037" width="11.44140625" style="1" customWidth="1"/>
    <col min="12038" max="12038" width="12.44140625" style="1" customWidth="1"/>
    <col min="12039" max="12039" width="0.88671875" style="1" customWidth="1"/>
    <col min="12040" max="12040" width="11.44140625" style="1" customWidth="1"/>
    <col min="12041" max="12041" width="2.33203125" style="1" customWidth="1"/>
    <col min="12042" max="12042" width="10" style="1" customWidth="1"/>
    <col min="12043" max="12043" width="12.44140625" style="1" customWidth="1"/>
    <col min="12044" max="12287" width="8.88671875" style="1"/>
    <col min="12288" max="12288" width="7.44140625" style="1" customWidth="1"/>
    <col min="12289" max="12289" width="6.5546875" style="1" customWidth="1"/>
    <col min="12290" max="12290" width="54.5546875" style="1" customWidth="1"/>
    <col min="12291" max="12291" width="11.88671875" style="1" customWidth="1"/>
    <col min="12292" max="12292" width="0.44140625" style="1" customWidth="1"/>
    <col min="12293" max="12293" width="11.44140625" style="1" customWidth="1"/>
    <col min="12294" max="12294" width="12.44140625" style="1" customWidth="1"/>
    <col min="12295" max="12295" width="0.88671875" style="1" customWidth="1"/>
    <col min="12296" max="12296" width="11.44140625" style="1" customWidth="1"/>
    <col min="12297" max="12297" width="2.33203125" style="1" customWidth="1"/>
    <col min="12298" max="12298" width="10" style="1" customWidth="1"/>
    <col min="12299" max="12299" width="12.44140625" style="1" customWidth="1"/>
    <col min="12300" max="12543" width="8.88671875" style="1"/>
    <col min="12544" max="12544" width="7.44140625" style="1" customWidth="1"/>
    <col min="12545" max="12545" width="6.5546875" style="1" customWidth="1"/>
    <col min="12546" max="12546" width="54.5546875" style="1" customWidth="1"/>
    <col min="12547" max="12547" width="11.88671875" style="1" customWidth="1"/>
    <col min="12548" max="12548" width="0.44140625" style="1" customWidth="1"/>
    <col min="12549" max="12549" width="11.44140625" style="1" customWidth="1"/>
    <col min="12550" max="12550" width="12.44140625" style="1" customWidth="1"/>
    <col min="12551" max="12551" width="0.88671875" style="1" customWidth="1"/>
    <col min="12552" max="12552" width="11.44140625" style="1" customWidth="1"/>
    <col min="12553" max="12553" width="2.33203125" style="1" customWidth="1"/>
    <col min="12554" max="12554" width="10" style="1" customWidth="1"/>
    <col min="12555" max="12555" width="12.44140625" style="1" customWidth="1"/>
    <col min="12556" max="12799" width="8.88671875" style="1"/>
    <col min="12800" max="12800" width="7.44140625" style="1" customWidth="1"/>
    <col min="12801" max="12801" width="6.5546875" style="1" customWidth="1"/>
    <col min="12802" max="12802" width="54.5546875" style="1" customWidth="1"/>
    <col min="12803" max="12803" width="11.88671875" style="1" customWidth="1"/>
    <col min="12804" max="12804" width="0.44140625" style="1" customWidth="1"/>
    <col min="12805" max="12805" width="11.44140625" style="1" customWidth="1"/>
    <col min="12806" max="12806" width="12.44140625" style="1" customWidth="1"/>
    <col min="12807" max="12807" width="0.88671875" style="1" customWidth="1"/>
    <col min="12808" max="12808" width="11.44140625" style="1" customWidth="1"/>
    <col min="12809" max="12809" width="2.33203125" style="1" customWidth="1"/>
    <col min="12810" max="12810" width="10" style="1" customWidth="1"/>
    <col min="12811" max="12811" width="12.44140625" style="1" customWidth="1"/>
    <col min="12812" max="13055" width="8.88671875" style="1"/>
    <col min="13056" max="13056" width="7.44140625" style="1" customWidth="1"/>
    <col min="13057" max="13057" width="6.5546875" style="1" customWidth="1"/>
    <col min="13058" max="13058" width="54.5546875" style="1" customWidth="1"/>
    <col min="13059" max="13059" width="11.88671875" style="1" customWidth="1"/>
    <col min="13060" max="13060" width="0.44140625" style="1" customWidth="1"/>
    <col min="13061" max="13061" width="11.44140625" style="1" customWidth="1"/>
    <col min="13062" max="13062" width="12.44140625" style="1" customWidth="1"/>
    <col min="13063" max="13063" width="0.88671875" style="1" customWidth="1"/>
    <col min="13064" max="13064" width="11.44140625" style="1" customWidth="1"/>
    <col min="13065" max="13065" width="2.33203125" style="1" customWidth="1"/>
    <col min="13066" max="13066" width="10" style="1" customWidth="1"/>
    <col min="13067" max="13067" width="12.44140625" style="1" customWidth="1"/>
    <col min="13068" max="13311" width="8.88671875" style="1"/>
    <col min="13312" max="13312" width="7.44140625" style="1" customWidth="1"/>
    <col min="13313" max="13313" width="6.5546875" style="1" customWidth="1"/>
    <col min="13314" max="13314" width="54.5546875" style="1" customWidth="1"/>
    <col min="13315" max="13315" width="11.88671875" style="1" customWidth="1"/>
    <col min="13316" max="13316" width="0.44140625" style="1" customWidth="1"/>
    <col min="13317" max="13317" width="11.44140625" style="1" customWidth="1"/>
    <col min="13318" max="13318" width="12.44140625" style="1" customWidth="1"/>
    <col min="13319" max="13319" width="0.88671875" style="1" customWidth="1"/>
    <col min="13320" max="13320" width="11.44140625" style="1" customWidth="1"/>
    <col min="13321" max="13321" width="2.33203125" style="1" customWidth="1"/>
    <col min="13322" max="13322" width="10" style="1" customWidth="1"/>
    <col min="13323" max="13323" width="12.44140625" style="1" customWidth="1"/>
    <col min="13324" max="13567" width="8.88671875" style="1"/>
    <col min="13568" max="13568" width="7.44140625" style="1" customWidth="1"/>
    <col min="13569" max="13569" width="6.5546875" style="1" customWidth="1"/>
    <col min="13570" max="13570" width="54.5546875" style="1" customWidth="1"/>
    <col min="13571" max="13571" width="11.88671875" style="1" customWidth="1"/>
    <col min="13572" max="13572" width="0.44140625" style="1" customWidth="1"/>
    <col min="13573" max="13573" width="11.44140625" style="1" customWidth="1"/>
    <col min="13574" max="13574" width="12.44140625" style="1" customWidth="1"/>
    <col min="13575" max="13575" width="0.88671875" style="1" customWidth="1"/>
    <col min="13576" max="13576" width="11.44140625" style="1" customWidth="1"/>
    <col min="13577" max="13577" width="2.33203125" style="1" customWidth="1"/>
    <col min="13578" max="13578" width="10" style="1" customWidth="1"/>
    <col min="13579" max="13579" width="12.44140625" style="1" customWidth="1"/>
    <col min="13580" max="13823" width="8.88671875" style="1"/>
    <col min="13824" max="13824" width="7.44140625" style="1" customWidth="1"/>
    <col min="13825" max="13825" width="6.5546875" style="1" customWidth="1"/>
    <col min="13826" max="13826" width="54.5546875" style="1" customWidth="1"/>
    <col min="13827" max="13827" width="11.88671875" style="1" customWidth="1"/>
    <col min="13828" max="13828" width="0.44140625" style="1" customWidth="1"/>
    <col min="13829" max="13829" width="11.44140625" style="1" customWidth="1"/>
    <col min="13830" max="13830" width="12.44140625" style="1" customWidth="1"/>
    <col min="13831" max="13831" width="0.88671875" style="1" customWidth="1"/>
    <col min="13832" max="13832" width="11.44140625" style="1" customWidth="1"/>
    <col min="13833" max="13833" width="2.33203125" style="1" customWidth="1"/>
    <col min="13834" max="13834" width="10" style="1" customWidth="1"/>
    <col min="13835" max="13835" width="12.44140625" style="1" customWidth="1"/>
    <col min="13836" max="14079" width="8.88671875" style="1"/>
    <col min="14080" max="14080" width="7.44140625" style="1" customWidth="1"/>
    <col min="14081" max="14081" width="6.5546875" style="1" customWidth="1"/>
    <col min="14082" max="14082" width="54.5546875" style="1" customWidth="1"/>
    <col min="14083" max="14083" width="11.88671875" style="1" customWidth="1"/>
    <col min="14084" max="14084" width="0.44140625" style="1" customWidth="1"/>
    <col min="14085" max="14085" width="11.44140625" style="1" customWidth="1"/>
    <col min="14086" max="14086" width="12.44140625" style="1" customWidth="1"/>
    <col min="14087" max="14087" width="0.88671875" style="1" customWidth="1"/>
    <col min="14088" max="14088" width="11.44140625" style="1" customWidth="1"/>
    <col min="14089" max="14089" width="2.33203125" style="1" customWidth="1"/>
    <col min="14090" max="14090" width="10" style="1" customWidth="1"/>
    <col min="14091" max="14091" width="12.44140625" style="1" customWidth="1"/>
    <col min="14092" max="14335" width="8.88671875" style="1"/>
    <col min="14336" max="14336" width="7.44140625" style="1" customWidth="1"/>
    <col min="14337" max="14337" width="6.5546875" style="1" customWidth="1"/>
    <col min="14338" max="14338" width="54.5546875" style="1" customWidth="1"/>
    <col min="14339" max="14339" width="11.88671875" style="1" customWidth="1"/>
    <col min="14340" max="14340" width="0.44140625" style="1" customWidth="1"/>
    <col min="14341" max="14341" width="11.44140625" style="1" customWidth="1"/>
    <col min="14342" max="14342" width="12.44140625" style="1" customWidth="1"/>
    <col min="14343" max="14343" width="0.88671875" style="1" customWidth="1"/>
    <col min="14344" max="14344" width="11.44140625" style="1" customWidth="1"/>
    <col min="14345" max="14345" width="2.33203125" style="1" customWidth="1"/>
    <col min="14346" max="14346" width="10" style="1" customWidth="1"/>
    <col min="14347" max="14347" width="12.44140625" style="1" customWidth="1"/>
    <col min="14348" max="14591" width="8.88671875" style="1"/>
    <col min="14592" max="14592" width="7.44140625" style="1" customWidth="1"/>
    <col min="14593" max="14593" width="6.5546875" style="1" customWidth="1"/>
    <col min="14594" max="14594" width="54.5546875" style="1" customWidth="1"/>
    <col min="14595" max="14595" width="11.88671875" style="1" customWidth="1"/>
    <col min="14596" max="14596" width="0.44140625" style="1" customWidth="1"/>
    <col min="14597" max="14597" width="11.44140625" style="1" customWidth="1"/>
    <col min="14598" max="14598" width="12.44140625" style="1" customWidth="1"/>
    <col min="14599" max="14599" width="0.88671875" style="1" customWidth="1"/>
    <col min="14600" max="14600" width="11.44140625" style="1" customWidth="1"/>
    <col min="14601" max="14601" width="2.33203125" style="1" customWidth="1"/>
    <col min="14602" max="14602" width="10" style="1" customWidth="1"/>
    <col min="14603" max="14603" width="12.44140625" style="1" customWidth="1"/>
    <col min="14604" max="14847" width="8.88671875" style="1"/>
    <col min="14848" max="14848" width="7.44140625" style="1" customWidth="1"/>
    <col min="14849" max="14849" width="6.5546875" style="1" customWidth="1"/>
    <col min="14850" max="14850" width="54.5546875" style="1" customWidth="1"/>
    <col min="14851" max="14851" width="11.88671875" style="1" customWidth="1"/>
    <col min="14852" max="14852" width="0.44140625" style="1" customWidth="1"/>
    <col min="14853" max="14853" width="11.44140625" style="1" customWidth="1"/>
    <col min="14854" max="14854" width="12.44140625" style="1" customWidth="1"/>
    <col min="14855" max="14855" width="0.88671875" style="1" customWidth="1"/>
    <col min="14856" max="14856" width="11.44140625" style="1" customWidth="1"/>
    <col min="14857" max="14857" width="2.33203125" style="1" customWidth="1"/>
    <col min="14858" max="14858" width="10" style="1" customWidth="1"/>
    <col min="14859" max="14859" width="12.44140625" style="1" customWidth="1"/>
    <col min="14860" max="15103" width="8.88671875" style="1"/>
    <col min="15104" max="15104" width="7.44140625" style="1" customWidth="1"/>
    <col min="15105" max="15105" width="6.5546875" style="1" customWidth="1"/>
    <col min="15106" max="15106" width="54.5546875" style="1" customWidth="1"/>
    <col min="15107" max="15107" width="11.88671875" style="1" customWidth="1"/>
    <col min="15108" max="15108" width="0.44140625" style="1" customWidth="1"/>
    <col min="15109" max="15109" width="11.44140625" style="1" customWidth="1"/>
    <col min="15110" max="15110" width="12.44140625" style="1" customWidth="1"/>
    <col min="15111" max="15111" width="0.88671875" style="1" customWidth="1"/>
    <col min="15112" max="15112" width="11.44140625" style="1" customWidth="1"/>
    <col min="15113" max="15113" width="2.33203125" style="1" customWidth="1"/>
    <col min="15114" max="15114" width="10" style="1" customWidth="1"/>
    <col min="15115" max="15115" width="12.44140625" style="1" customWidth="1"/>
    <col min="15116" max="15359" width="8.88671875" style="1"/>
    <col min="15360" max="15360" width="7.44140625" style="1" customWidth="1"/>
    <col min="15361" max="15361" width="6.5546875" style="1" customWidth="1"/>
    <col min="15362" max="15362" width="54.5546875" style="1" customWidth="1"/>
    <col min="15363" max="15363" width="11.88671875" style="1" customWidth="1"/>
    <col min="15364" max="15364" width="0.44140625" style="1" customWidth="1"/>
    <col min="15365" max="15365" width="11.44140625" style="1" customWidth="1"/>
    <col min="15366" max="15366" width="12.44140625" style="1" customWidth="1"/>
    <col min="15367" max="15367" width="0.88671875" style="1" customWidth="1"/>
    <col min="15368" max="15368" width="11.44140625" style="1" customWidth="1"/>
    <col min="15369" max="15369" width="2.33203125" style="1" customWidth="1"/>
    <col min="15370" max="15370" width="10" style="1" customWidth="1"/>
    <col min="15371" max="15371" width="12.44140625" style="1" customWidth="1"/>
    <col min="15372" max="15615" width="8.88671875" style="1"/>
    <col min="15616" max="15616" width="7.44140625" style="1" customWidth="1"/>
    <col min="15617" max="15617" width="6.5546875" style="1" customWidth="1"/>
    <col min="15618" max="15618" width="54.5546875" style="1" customWidth="1"/>
    <col min="15619" max="15619" width="11.88671875" style="1" customWidth="1"/>
    <col min="15620" max="15620" width="0.44140625" style="1" customWidth="1"/>
    <col min="15621" max="15621" width="11.44140625" style="1" customWidth="1"/>
    <col min="15622" max="15622" width="12.44140625" style="1" customWidth="1"/>
    <col min="15623" max="15623" width="0.88671875" style="1" customWidth="1"/>
    <col min="15624" max="15624" width="11.44140625" style="1" customWidth="1"/>
    <col min="15625" max="15625" width="2.33203125" style="1" customWidth="1"/>
    <col min="15626" max="15626" width="10" style="1" customWidth="1"/>
    <col min="15627" max="15627" width="12.44140625" style="1" customWidth="1"/>
    <col min="15628" max="15871" width="8.88671875" style="1"/>
    <col min="15872" max="15872" width="7.44140625" style="1" customWidth="1"/>
    <col min="15873" max="15873" width="6.5546875" style="1" customWidth="1"/>
    <col min="15874" max="15874" width="54.5546875" style="1" customWidth="1"/>
    <col min="15875" max="15875" width="11.88671875" style="1" customWidth="1"/>
    <col min="15876" max="15876" width="0.44140625" style="1" customWidth="1"/>
    <col min="15877" max="15877" width="11.44140625" style="1" customWidth="1"/>
    <col min="15878" max="15878" width="12.44140625" style="1" customWidth="1"/>
    <col min="15879" max="15879" width="0.88671875" style="1" customWidth="1"/>
    <col min="15880" max="15880" width="11.44140625" style="1" customWidth="1"/>
    <col min="15881" max="15881" width="2.33203125" style="1" customWidth="1"/>
    <col min="15882" max="15882" width="10" style="1" customWidth="1"/>
    <col min="15883" max="15883" width="12.44140625" style="1" customWidth="1"/>
    <col min="15884" max="16127" width="8.88671875" style="1"/>
    <col min="16128" max="16128" width="7.44140625" style="1" customWidth="1"/>
    <col min="16129" max="16129" width="6.5546875" style="1" customWidth="1"/>
    <col min="16130" max="16130" width="54.5546875" style="1" customWidth="1"/>
    <col min="16131" max="16131" width="11.88671875" style="1" customWidth="1"/>
    <col min="16132" max="16132" width="0.44140625" style="1" customWidth="1"/>
    <col min="16133" max="16133" width="11.44140625" style="1" customWidth="1"/>
    <col min="16134" max="16134" width="12.44140625" style="1" customWidth="1"/>
    <col min="16135" max="16135" width="0.88671875" style="1" customWidth="1"/>
    <col min="16136" max="16136" width="11.44140625" style="1" customWidth="1"/>
    <col min="16137" max="16137" width="2.33203125" style="1" customWidth="1"/>
    <col min="16138" max="16138" width="10" style="1" customWidth="1"/>
    <col min="16139" max="16139" width="12.44140625" style="1" customWidth="1"/>
    <col min="16140" max="16384" width="8.88671875" style="1"/>
  </cols>
  <sheetData>
    <row r="1" spans="1:11" ht="18.75" customHeight="1" x14ac:dyDescent="0.25">
      <c r="A1" s="45" t="s">
        <v>0</v>
      </c>
      <c r="B1" s="45"/>
      <c r="C1" s="45"/>
      <c r="D1" s="45"/>
      <c r="E1" s="43"/>
      <c r="F1" s="43"/>
      <c r="G1" s="43"/>
      <c r="H1" s="46" t="s">
        <v>26</v>
      </c>
      <c r="I1" s="46"/>
      <c r="J1" s="46"/>
      <c r="K1" s="46"/>
    </row>
    <row r="2" spans="1:11" ht="24.6" customHeight="1" x14ac:dyDescent="0.25">
      <c r="A2" s="63" t="s">
        <v>27</v>
      </c>
      <c r="B2" s="63"/>
      <c r="C2" s="63"/>
      <c r="D2" s="63"/>
      <c r="E2" s="63"/>
      <c r="F2" s="63"/>
      <c r="G2" s="63"/>
      <c r="H2" s="63"/>
      <c r="I2" s="63"/>
      <c r="J2" s="63"/>
      <c r="K2" s="63"/>
    </row>
    <row r="3" spans="1:11" ht="13.65" customHeight="1" x14ac:dyDescent="0.25">
      <c r="A3" s="43"/>
      <c r="B3" s="43"/>
      <c r="C3" s="43"/>
      <c r="D3" s="43"/>
      <c r="E3" s="43"/>
      <c r="F3" s="43"/>
      <c r="G3" s="43"/>
      <c r="H3" s="43"/>
      <c r="I3" s="43"/>
      <c r="J3" s="47" t="s">
        <v>3</v>
      </c>
      <c r="K3" s="47"/>
    </row>
    <row r="4" spans="1:11" ht="1.65" customHeight="1" x14ac:dyDescent="0.25">
      <c r="A4" s="43"/>
      <c r="B4" s="43"/>
      <c r="C4" s="43"/>
      <c r="D4" s="43"/>
      <c r="E4" s="43"/>
      <c r="F4" s="43"/>
      <c r="G4" s="43"/>
      <c r="H4" s="43"/>
      <c r="I4" s="43"/>
      <c r="J4" s="43"/>
      <c r="K4" s="43"/>
    </row>
    <row r="5" spans="1:11" ht="33" customHeight="1" x14ac:dyDescent="0.25">
      <c r="A5" s="48" t="s">
        <v>4</v>
      </c>
      <c r="B5" s="48" t="s">
        <v>28</v>
      </c>
      <c r="C5" s="48" t="s">
        <v>6</v>
      </c>
      <c r="D5" s="48"/>
      <c r="E5" s="48"/>
      <c r="F5" s="48" t="s">
        <v>29</v>
      </c>
      <c r="G5" s="48"/>
      <c r="H5" s="48"/>
      <c r="I5" s="48" t="s">
        <v>8</v>
      </c>
      <c r="J5" s="48"/>
      <c r="K5" s="48"/>
    </row>
    <row r="6" spans="1:11" ht="15.3" customHeight="1" x14ac:dyDescent="0.25">
      <c r="A6" s="48"/>
      <c r="B6" s="48"/>
      <c r="C6" s="16" t="s">
        <v>30</v>
      </c>
      <c r="D6" s="49" t="s">
        <v>31</v>
      </c>
      <c r="E6" s="49"/>
      <c r="F6" s="16" t="s">
        <v>30</v>
      </c>
      <c r="G6" s="49" t="s">
        <v>31</v>
      </c>
      <c r="H6" s="49"/>
      <c r="I6" s="49" t="s">
        <v>30</v>
      </c>
      <c r="J6" s="49"/>
      <c r="K6" s="16" t="s">
        <v>31</v>
      </c>
    </row>
    <row r="7" spans="1:11" ht="15.3" customHeight="1" x14ac:dyDescent="0.25">
      <c r="A7" s="3" t="s">
        <v>9</v>
      </c>
      <c r="B7" s="3" t="s">
        <v>10</v>
      </c>
      <c r="C7" s="3">
        <v>1</v>
      </c>
      <c r="D7" s="54">
        <v>2</v>
      </c>
      <c r="E7" s="54"/>
      <c r="F7" s="3">
        <v>3</v>
      </c>
      <c r="G7" s="54">
        <v>4</v>
      </c>
      <c r="H7" s="54"/>
      <c r="I7" s="54" t="s">
        <v>32</v>
      </c>
      <c r="J7" s="54"/>
      <c r="K7" s="3" t="s">
        <v>33</v>
      </c>
    </row>
    <row r="8" spans="1:11" ht="15.3" customHeight="1" x14ac:dyDescent="0.25">
      <c r="A8" s="4"/>
      <c r="B8" s="5" t="s">
        <v>34</v>
      </c>
      <c r="C8" s="14">
        <f>C9+C18+C32+C33+C34+C39</f>
        <v>122787957471</v>
      </c>
      <c r="D8" s="50">
        <v>55381091000</v>
      </c>
      <c r="E8" s="50"/>
      <c r="F8" s="14">
        <f>F9+F18+F32+F33+F34+F39</f>
        <v>15347445956</v>
      </c>
      <c r="G8" s="50">
        <v>7529965543</v>
      </c>
      <c r="H8" s="50"/>
      <c r="I8" s="51">
        <f>F8/C8*100</f>
        <v>12.499145903314462</v>
      </c>
      <c r="J8" s="51"/>
      <c r="K8" s="37">
        <f>G8/D8*100</f>
        <v>13.59663633748205</v>
      </c>
    </row>
    <row r="9" spans="1:11" ht="15.3" customHeight="1" x14ac:dyDescent="0.25">
      <c r="A9" s="4" t="s">
        <v>12</v>
      </c>
      <c r="B9" s="5" t="s">
        <v>35</v>
      </c>
      <c r="C9" s="14">
        <f>SUM(C10:C17)</f>
        <v>425000000</v>
      </c>
      <c r="D9" s="50"/>
      <c r="E9" s="50"/>
      <c r="F9" s="14">
        <f>SUM(F10:F17)</f>
        <v>218936150</v>
      </c>
      <c r="G9" s="50">
        <v>218936150</v>
      </c>
      <c r="H9" s="50"/>
      <c r="I9" s="51">
        <f t="shared" ref="I9:I30" si="0">F9/C9*100</f>
        <v>51.51438823529412</v>
      </c>
      <c r="J9" s="51"/>
      <c r="K9" s="7">
        <v>51.51</v>
      </c>
    </row>
    <row r="10" spans="1:11" ht="15.3" customHeight="1" x14ac:dyDescent="0.25">
      <c r="A10" s="8">
        <v>1</v>
      </c>
      <c r="B10" s="9" t="s">
        <v>36</v>
      </c>
      <c r="C10" s="15">
        <f>D10</f>
        <v>245000000</v>
      </c>
      <c r="D10" s="52">
        <v>245000000</v>
      </c>
      <c r="E10" s="52"/>
      <c r="F10" s="15">
        <f>G10</f>
        <v>4660000</v>
      </c>
      <c r="G10" s="52">
        <v>4660000</v>
      </c>
      <c r="H10" s="52"/>
      <c r="I10" s="53">
        <f t="shared" si="0"/>
        <v>1.9020408163265308</v>
      </c>
      <c r="J10" s="53"/>
      <c r="K10" s="11">
        <v>1.9</v>
      </c>
    </row>
    <row r="11" spans="1:11" ht="15.3" customHeight="1" x14ac:dyDescent="0.25">
      <c r="A11" s="8">
        <v>2</v>
      </c>
      <c r="B11" s="9" t="s">
        <v>37</v>
      </c>
      <c r="C11" s="15"/>
      <c r="D11" s="52"/>
      <c r="E11" s="52"/>
      <c r="F11" s="18">
        <f t="shared" ref="F11:F17" si="1">G11</f>
        <v>0</v>
      </c>
      <c r="G11" s="52"/>
      <c r="H11" s="52"/>
      <c r="I11" s="53"/>
      <c r="J11" s="53"/>
      <c r="K11" s="11"/>
    </row>
    <row r="12" spans="1:11" ht="15.3" customHeight="1" x14ac:dyDescent="0.25">
      <c r="A12" s="8">
        <v>3</v>
      </c>
      <c r="B12" s="9" t="s">
        <v>38</v>
      </c>
      <c r="C12" s="15"/>
      <c r="D12" s="52"/>
      <c r="E12" s="52"/>
      <c r="F12" s="18">
        <f t="shared" si="1"/>
        <v>0</v>
      </c>
      <c r="G12" s="52"/>
      <c r="H12" s="52"/>
      <c r="I12" s="53"/>
      <c r="J12" s="53"/>
      <c r="K12" s="11"/>
    </row>
    <row r="13" spans="1:11" ht="15.3" customHeight="1" x14ac:dyDescent="0.25">
      <c r="A13" s="8">
        <v>4</v>
      </c>
      <c r="B13" s="9" t="s">
        <v>39</v>
      </c>
      <c r="C13" s="15"/>
      <c r="D13" s="52"/>
      <c r="E13" s="52"/>
      <c r="F13" s="18">
        <f t="shared" si="1"/>
        <v>14276150</v>
      </c>
      <c r="G13" s="52">
        <v>14276150</v>
      </c>
      <c r="H13" s="52"/>
      <c r="I13" s="53"/>
      <c r="J13" s="53"/>
      <c r="K13" s="11"/>
    </row>
    <row r="14" spans="1:11" ht="15.3" customHeight="1" x14ac:dyDescent="0.25">
      <c r="A14" s="8">
        <v>5</v>
      </c>
      <c r="B14" s="9" t="s">
        <v>40</v>
      </c>
      <c r="C14" s="15"/>
      <c r="D14" s="52"/>
      <c r="E14" s="52"/>
      <c r="F14" s="18">
        <f t="shared" si="1"/>
        <v>0</v>
      </c>
      <c r="G14" s="52"/>
      <c r="H14" s="52"/>
      <c r="I14" s="53"/>
      <c r="J14" s="53"/>
      <c r="K14" s="11"/>
    </row>
    <row r="15" spans="1:11" ht="15.3" customHeight="1" x14ac:dyDescent="0.25">
      <c r="A15" s="8">
        <v>6</v>
      </c>
      <c r="B15" s="9" t="s">
        <v>41</v>
      </c>
      <c r="C15" s="15"/>
      <c r="D15" s="52"/>
      <c r="E15" s="52"/>
      <c r="F15" s="18">
        <f t="shared" si="1"/>
        <v>0</v>
      </c>
      <c r="G15" s="52"/>
      <c r="H15" s="52"/>
      <c r="I15" s="53"/>
      <c r="J15" s="53"/>
      <c r="K15" s="11"/>
    </row>
    <row r="16" spans="1:11" ht="15.3" customHeight="1" x14ac:dyDescent="0.25">
      <c r="A16" s="8">
        <v>7</v>
      </c>
      <c r="B16" s="9" t="s">
        <v>42</v>
      </c>
      <c r="C16" s="15"/>
      <c r="D16" s="52"/>
      <c r="E16" s="52"/>
      <c r="F16" s="18">
        <f t="shared" si="1"/>
        <v>200000000</v>
      </c>
      <c r="G16" s="52">
        <v>200000000</v>
      </c>
      <c r="H16" s="52"/>
      <c r="I16" s="53"/>
      <c r="J16" s="53"/>
      <c r="K16" s="11"/>
    </row>
    <row r="17" spans="1:11" ht="15.3" customHeight="1" x14ac:dyDescent="0.25">
      <c r="A17" s="8">
        <v>8</v>
      </c>
      <c r="B17" s="9" t="s">
        <v>43</v>
      </c>
      <c r="C17" s="15">
        <f>D17</f>
        <v>180000000</v>
      </c>
      <c r="D17" s="52">
        <v>180000000</v>
      </c>
      <c r="E17" s="52"/>
      <c r="F17" s="18">
        <f t="shared" si="1"/>
        <v>0</v>
      </c>
      <c r="G17" s="52"/>
      <c r="H17" s="52"/>
      <c r="I17" s="53">
        <f t="shared" si="0"/>
        <v>0</v>
      </c>
      <c r="J17" s="53"/>
      <c r="K17" s="11"/>
    </row>
    <row r="18" spans="1:11" ht="15.3" customHeight="1" x14ac:dyDescent="0.25">
      <c r="A18" s="4" t="s">
        <v>20</v>
      </c>
      <c r="B18" s="5" t="s">
        <v>44</v>
      </c>
      <c r="C18" s="14">
        <f>C19+C24</f>
        <v>119800276471</v>
      </c>
      <c r="D18" s="50">
        <v>52393410000</v>
      </c>
      <c r="E18" s="50"/>
      <c r="F18" s="14">
        <f>F19+F24</f>
        <v>11799142231</v>
      </c>
      <c r="G18" s="50">
        <v>3981661818</v>
      </c>
      <c r="H18" s="50"/>
      <c r="I18" s="51">
        <f t="shared" si="0"/>
        <v>9.8490108525385693</v>
      </c>
      <c r="J18" s="51"/>
      <c r="K18" s="7">
        <v>7.6</v>
      </c>
    </row>
    <row r="19" spans="1:11" ht="15.3" customHeight="1" x14ac:dyDescent="0.25">
      <c r="A19" s="8">
        <v>1</v>
      </c>
      <c r="B19" s="9" t="s">
        <v>45</v>
      </c>
      <c r="C19" s="15">
        <f>C20+C21+C22+C23</f>
        <v>1950000000</v>
      </c>
      <c r="D19" s="52">
        <v>1630000000</v>
      </c>
      <c r="E19" s="52"/>
      <c r="F19" s="15">
        <f>SUM(F20:F23)</f>
        <v>281365719</v>
      </c>
      <c r="G19" s="52">
        <v>262436075</v>
      </c>
      <c r="H19" s="52"/>
      <c r="I19" s="53">
        <f t="shared" si="0"/>
        <v>14.429011230769232</v>
      </c>
      <c r="J19" s="53"/>
      <c r="K19" s="11">
        <v>16.100000000000001</v>
      </c>
    </row>
    <row r="20" spans="1:11" ht="15.3" customHeight="1" x14ac:dyDescent="0.25">
      <c r="A20" s="8">
        <v>11</v>
      </c>
      <c r="B20" s="9" t="s">
        <v>46</v>
      </c>
      <c r="C20" s="15">
        <f>D20</f>
        <v>350000000</v>
      </c>
      <c r="D20" s="52">
        <v>350000000</v>
      </c>
      <c r="E20" s="52"/>
      <c r="F20" s="15">
        <f>G20</f>
        <v>5765719</v>
      </c>
      <c r="G20" s="52">
        <v>5765719</v>
      </c>
      <c r="H20" s="52"/>
      <c r="I20" s="53">
        <f t="shared" si="0"/>
        <v>1.6473482857142858</v>
      </c>
      <c r="J20" s="53"/>
      <c r="K20" s="11">
        <v>1.65</v>
      </c>
    </row>
    <row r="21" spans="1:11" ht="15.3" customHeight="1" x14ac:dyDescent="0.25">
      <c r="A21" s="8">
        <v>12</v>
      </c>
      <c r="B21" s="9" t="s">
        <v>47</v>
      </c>
      <c r="C21" s="15"/>
      <c r="D21" s="52"/>
      <c r="E21" s="52"/>
      <c r="F21" s="15"/>
      <c r="G21" s="52"/>
      <c r="H21" s="52"/>
      <c r="I21" s="53"/>
      <c r="J21" s="53"/>
      <c r="K21" s="11"/>
    </row>
    <row r="22" spans="1:11" ht="15.3" customHeight="1" x14ac:dyDescent="0.25">
      <c r="A22" s="8">
        <v>13</v>
      </c>
      <c r="B22" s="9" t="s">
        <v>48</v>
      </c>
      <c r="C22" s="15"/>
      <c r="D22" s="52"/>
      <c r="E22" s="52"/>
      <c r="F22" s="15">
        <f>G22</f>
        <v>177600000</v>
      </c>
      <c r="G22" s="52">
        <v>177600000</v>
      </c>
      <c r="H22" s="52"/>
      <c r="I22" s="53"/>
      <c r="J22" s="53"/>
      <c r="K22" s="11"/>
    </row>
    <row r="23" spans="1:11" ht="15.3" customHeight="1" x14ac:dyDescent="0.25">
      <c r="A23" s="8">
        <v>14</v>
      </c>
      <c r="B23" s="9" t="s">
        <v>49</v>
      </c>
      <c r="C23" s="15">
        <f>'[1]Biểu 109 (2)'!$C$24</f>
        <v>1600000000</v>
      </c>
      <c r="D23" s="52">
        <v>1280000000</v>
      </c>
      <c r="E23" s="52"/>
      <c r="F23" s="18">
        <v>98000000</v>
      </c>
      <c r="G23" s="52">
        <v>79070356</v>
      </c>
      <c r="H23" s="52"/>
      <c r="I23" s="53">
        <f t="shared" si="0"/>
        <v>6.125</v>
      </c>
      <c r="J23" s="53"/>
      <c r="K23" s="11">
        <v>6.18</v>
      </c>
    </row>
    <row r="24" spans="1:11" ht="15.3" customHeight="1" x14ac:dyDescent="0.25">
      <c r="A24" s="8">
        <v>2</v>
      </c>
      <c r="B24" s="9" t="s">
        <v>50</v>
      </c>
      <c r="C24" s="15">
        <f>C25+C26+C27+C28+C29+C30+C31</f>
        <v>117850276471</v>
      </c>
      <c r="D24" s="52">
        <v>50763410000</v>
      </c>
      <c r="E24" s="52"/>
      <c r="F24" s="18">
        <f>SUM(F25:F31)</f>
        <v>11517776512</v>
      </c>
      <c r="G24" s="52">
        <v>3719225743</v>
      </c>
      <c r="H24" s="52"/>
      <c r="I24" s="53">
        <f t="shared" si="0"/>
        <v>9.7732282493492804</v>
      </c>
      <c r="J24" s="53"/>
      <c r="K24" s="11">
        <v>7.33</v>
      </c>
    </row>
    <row r="25" spans="1:11" ht="15.3" customHeight="1" x14ac:dyDescent="0.25">
      <c r="A25" s="8">
        <v>21</v>
      </c>
      <c r="B25" s="9" t="s">
        <v>51</v>
      </c>
      <c r="C25" s="15">
        <f>'[1]Biểu 109 (2)'!$C$27</f>
        <v>104800000000</v>
      </c>
      <c r="D25" s="52">
        <v>47160000000</v>
      </c>
      <c r="E25" s="52"/>
      <c r="F25" s="18">
        <v>4850000000</v>
      </c>
      <c r="G25" s="52">
        <v>2182439763</v>
      </c>
      <c r="H25" s="52"/>
      <c r="I25" s="53">
        <f t="shared" si="0"/>
        <v>4.6278625954198471</v>
      </c>
      <c r="J25" s="53"/>
      <c r="K25" s="11">
        <v>4.63</v>
      </c>
    </row>
    <row r="26" spans="1:11" ht="15.3" customHeight="1" x14ac:dyDescent="0.25">
      <c r="A26" s="8">
        <v>22</v>
      </c>
      <c r="B26" s="9" t="s">
        <v>52</v>
      </c>
      <c r="C26" s="15">
        <f>'[1]Biểu 109 (2)'!$C$30</f>
        <v>1102400000</v>
      </c>
      <c r="D26" s="52"/>
      <c r="E26" s="52"/>
      <c r="F26" s="18">
        <f t="shared" ref="F26:F33" si="2">G26</f>
        <v>0</v>
      </c>
      <c r="G26" s="52"/>
      <c r="H26" s="52"/>
      <c r="I26" s="53">
        <f t="shared" si="0"/>
        <v>0</v>
      </c>
      <c r="J26" s="53"/>
      <c r="K26" s="11"/>
    </row>
    <row r="27" spans="1:11" ht="15.3" customHeight="1" x14ac:dyDescent="0.25">
      <c r="A27" s="8">
        <v>23</v>
      </c>
      <c r="B27" s="9" t="s">
        <v>53</v>
      </c>
      <c r="C27" s="15">
        <f>'[1]Biểu 109 (2)'!$C$28</f>
        <v>6900000</v>
      </c>
      <c r="D27" s="52">
        <f>'[1]Biểu 109 (2)'!$D$28</f>
        <v>2070000</v>
      </c>
      <c r="E27" s="52"/>
      <c r="F27" s="18">
        <f t="shared" si="2"/>
        <v>135076512</v>
      </c>
      <c r="G27" s="52">
        <v>135076512</v>
      </c>
      <c r="H27" s="52"/>
      <c r="I27" s="53">
        <f t="shared" si="0"/>
        <v>1957.630608695652</v>
      </c>
      <c r="J27" s="53"/>
      <c r="K27" s="11"/>
    </row>
    <row r="28" spans="1:11" ht="15.3" customHeight="1" x14ac:dyDescent="0.25">
      <c r="A28" s="8">
        <v>24</v>
      </c>
      <c r="B28" s="9" t="s">
        <v>54</v>
      </c>
      <c r="C28" s="15">
        <f>'[1]Biểu 109 (2)'!$C$26</f>
        <v>10592176471</v>
      </c>
      <c r="D28" s="52">
        <v>3603410000</v>
      </c>
      <c r="E28" s="52"/>
      <c r="F28" s="18">
        <v>6142000000</v>
      </c>
      <c r="G28" s="52">
        <v>1378888039</v>
      </c>
      <c r="H28" s="52"/>
      <c r="I28" s="53">
        <f t="shared" si="0"/>
        <v>57.986194025524377</v>
      </c>
      <c r="J28" s="53"/>
      <c r="K28" s="11">
        <v>38.270000000000003</v>
      </c>
    </row>
    <row r="29" spans="1:11" ht="15.3" customHeight="1" x14ac:dyDescent="0.25">
      <c r="A29" s="8">
        <v>25</v>
      </c>
      <c r="B29" s="9" t="s">
        <v>55</v>
      </c>
      <c r="C29" s="15"/>
      <c r="D29" s="52"/>
      <c r="E29" s="52"/>
      <c r="F29" s="18">
        <f t="shared" si="2"/>
        <v>0</v>
      </c>
      <c r="G29" s="52"/>
      <c r="H29" s="52"/>
      <c r="I29" s="53"/>
      <c r="J29" s="53"/>
      <c r="K29" s="11"/>
    </row>
    <row r="30" spans="1:11" ht="15.3" customHeight="1" x14ac:dyDescent="0.25">
      <c r="A30" s="8">
        <v>26</v>
      </c>
      <c r="B30" s="9" t="s">
        <v>56</v>
      </c>
      <c r="C30" s="18">
        <f>'[1]Biểu 109 (2)'!$C$29</f>
        <v>1348800000</v>
      </c>
      <c r="D30" s="52"/>
      <c r="E30" s="52"/>
      <c r="F30" s="18">
        <v>390700000</v>
      </c>
      <c r="G30" s="52"/>
      <c r="H30" s="52"/>
      <c r="I30" s="53">
        <f t="shared" si="0"/>
        <v>28.966488730723604</v>
      </c>
      <c r="J30" s="53"/>
      <c r="K30" s="11"/>
    </row>
    <row r="31" spans="1:11" ht="15.3" customHeight="1" x14ac:dyDescent="0.25">
      <c r="A31" s="8">
        <v>27</v>
      </c>
      <c r="B31" s="9" t="s">
        <v>57</v>
      </c>
      <c r="C31" s="34">
        <f>'[1]Bieu 104 (2)'!F21</f>
        <v>0</v>
      </c>
      <c r="D31" s="52"/>
      <c r="E31" s="52"/>
      <c r="F31" s="18">
        <f t="shared" si="2"/>
        <v>0</v>
      </c>
      <c r="G31" s="52"/>
      <c r="H31" s="52"/>
      <c r="I31" s="53"/>
      <c r="J31" s="53"/>
      <c r="K31" s="11"/>
    </row>
    <row r="32" spans="1:11" ht="15.3" customHeight="1" x14ac:dyDescent="0.25">
      <c r="A32" s="4" t="s">
        <v>58</v>
      </c>
      <c r="B32" s="5" t="s">
        <v>59</v>
      </c>
      <c r="C32" s="14"/>
      <c r="D32" s="50"/>
      <c r="E32" s="50"/>
      <c r="F32" s="18">
        <f t="shared" si="2"/>
        <v>0</v>
      </c>
      <c r="G32" s="50"/>
      <c r="H32" s="50"/>
      <c r="I32" s="53"/>
      <c r="J32" s="53"/>
      <c r="K32" s="7"/>
    </row>
    <row r="33" spans="1:11" ht="15.3" customHeight="1" x14ac:dyDescent="0.25">
      <c r="A33" s="4" t="s">
        <v>60</v>
      </c>
      <c r="B33" s="5" t="s">
        <v>19</v>
      </c>
      <c r="C33" s="14"/>
      <c r="D33" s="50"/>
      <c r="E33" s="50"/>
      <c r="F33" s="17">
        <f t="shared" si="2"/>
        <v>2230797575</v>
      </c>
      <c r="G33" s="50">
        <v>2230797575</v>
      </c>
      <c r="H33" s="50"/>
      <c r="I33" s="53"/>
      <c r="J33" s="53"/>
      <c r="K33" s="7"/>
    </row>
    <row r="34" spans="1:11" ht="15.3" customHeight="1" x14ac:dyDescent="0.25">
      <c r="A34" s="4" t="s">
        <v>61</v>
      </c>
      <c r="B34" s="5" t="s">
        <v>62</v>
      </c>
      <c r="C34" s="6"/>
      <c r="D34" s="55"/>
      <c r="E34" s="55"/>
      <c r="F34" s="6"/>
      <c r="G34" s="55"/>
      <c r="H34" s="55"/>
      <c r="I34" s="55"/>
      <c r="J34" s="55"/>
      <c r="K34" s="7"/>
    </row>
    <row r="35" spans="1:11" ht="34.799999999999997" customHeight="1" x14ac:dyDescent="0.25">
      <c r="A35" s="43"/>
      <c r="B35" s="43"/>
      <c r="C35" s="43"/>
      <c r="D35" s="43"/>
      <c r="E35" s="43"/>
      <c r="F35" s="43"/>
      <c r="G35" s="43"/>
      <c r="H35" s="43"/>
      <c r="I35" s="43"/>
      <c r="J35" s="43"/>
      <c r="K35" s="43"/>
    </row>
    <row r="36" spans="1:11" ht="47.55" customHeight="1" x14ac:dyDescent="0.25">
      <c r="A36" s="48" t="s">
        <v>4</v>
      </c>
      <c r="B36" s="48" t="s">
        <v>28</v>
      </c>
      <c r="C36" s="48" t="s">
        <v>6</v>
      </c>
      <c r="D36" s="48"/>
      <c r="E36" s="48"/>
      <c r="F36" s="48" t="s">
        <v>29</v>
      </c>
      <c r="G36" s="48"/>
      <c r="H36" s="48"/>
      <c r="I36" s="48" t="s">
        <v>8</v>
      </c>
      <c r="J36" s="48"/>
      <c r="K36" s="48"/>
    </row>
    <row r="37" spans="1:11" ht="15.3" customHeight="1" x14ac:dyDescent="0.25">
      <c r="A37" s="48"/>
      <c r="B37" s="48"/>
      <c r="C37" s="16" t="s">
        <v>30</v>
      </c>
      <c r="D37" s="49" t="s">
        <v>31</v>
      </c>
      <c r="E37" s="49"/>
      <c r="F37" s="16" t="s">
        <v>30</v>
      </c>
      <c r="G37" s="49" t="s">
        <v>31</v>
      </c>
      <c r="H37" s="49"/>
      <c r="I37" s="49" t="s">
        <v>30</v>
      </c>
      <c r="J37" s="49"/>
      <c r="K37" s="16" t="s">
        <v>31</v>
      </c>
    </row>
    <row r="38" spans="1:11" ht="15.3" customHeight="1" x14ac:dyDescent="0.25">
      <c r="A38" s="3" t="s">
        <v>9</v>
      </c>
      <c r="B38" s="3" t="s">
        <v>10</v>
      </c>
      <c r="C38" s="3">
        <v>1</v>
      </c>
      <c r="D38" s="54">
        <v>2</v>
      </c>
      <c r="E38" s="54"/>
      <c r="F38" s="3">
        <v>3</v>
      </c>
      <c r="G38" s="54">
        <v>4</v>
      </c>
      <c r="H38" s="54"/>
      <c r="I38" s="54" t="s">
        <v>32</v>
      </c>
      <c r="J38" s="54"/>
      <c r="K38" s="3" t="s">
        <v>33</v>
      </c>
    </row>
    <row r="39" spans="1:11" ht="15.3" customHeight="1" x14ac:dyDescent="0.25">
      <c r="A39" s="4" t="s">
        <v>63</v>
      </c>
      <c r="B39" s="5" t="s">
        <v>64</v>
      </c>
      <c r="C39" s="36">
        <f>C40</f>
        <v>2562681000</v>
      </c>
      <c r="D39" s="50">
        <v>2562681000</v>
      </c>
      <c r="E39" s="50"/>
      <c r="F39" s="14">
        <f>F40+F41</f>
        <v>1098570000</v>
      </c>
      <c r="G39" s="50">
        <v>1098570000</v>
      </c>
      <c r="H39" s="50"/>
      <c r="I39" s="57">
        <f>F39/C39*100</f>
        <v>42.867996445909576</v>
      </c>
      <c r="J39" s="57"/>
      <c r="K39" s="7">
        <v>42.87</v>
      </c>
    </row>
    <row r="40" spans="1:11" ht="15.3" customHeight="1" x14ac:dyDescent="0.25">
      <c r="A40" s="8">
        <v>1</v>
      </c>
      <c r="B40" s="9" t="s">
        <v>65</v>
      </c>
      <c r="C40" s="35">
        <f>D40</f>
        <v>2562681000</v>
      </c>
      <c r="D40" s="52">
        <v>2562681000</v>
      </c>
      <c r="E40" s="52"/>
      <c r="F40" s="15">
        <f>G40</f>
        <v>1040670000</v>
      </c>
      <c r="G40" s="52">
        <v>1040670000</v>
      </c>
      <c r="H40" s="52"/>
      <c r="I40" s="56">
        <f t="shared" ref="I40" si="3">F40/C40*100</f>
        <v>40.60864383823035</v>
      </c>
      <c r="J40" s="56"/>
      <c r="K40" s="11">
        <v>40.61</v>
      </c>
    </row>
    <row r="41" spans="1:11" ht="15.3" customHeight="1" x14ac:dyDescent="0.25">
      <c r="A41" s="8">
        <v>2</v>
      </c>
      <c r="B41" s="9" t="s">
        <v>66</v>
      </c>
      <c r="C41" s="10"/>
      <c r="D41" s="52"/>
      <c r="E41" s="52"/>
      <c r="F41" s="18">
        <f>G41</f>
        <v>57900000</v>
      </c>
      <c r="G41" s="52">
        <v>57900000</v>
      </c>
      <c r="H41" s="52"/>
      <c r="I41" s="56"/>
      <c r="J41" s="56"/>
      <c r="K41" s="11"/>
    </row>
  </sheetData>
  <mergeCells count="120">
    <mergeCell ref="D40:E40"/>
    <mergeCell ref="G40:H40"/>
    <mergeCell ref="I40:J40"/>
    <mergeCell ref="D41:E41"/>
    <mergeCell ref="G41:H41"/>
    <mergeCell ref="I41:J41"/>
    <mergeCell ref="D38:E38"/>
    <mergeCell ref="G38:H38"/>
    <mergeCell ref="I38:J38"/>
    <mergeCell ref="D39:E39"/>
    <mergeCell ref="G39:H39"/>
    <mergeCell ref="I39:J39"/>
    <mergeCell ref="A35:K35"/>
    <mergeCell ref="A36:A37"/>
    <mergeCell ref="B36:B37"/>
    <mergeCell ref="C36:E36"/>
    <mergeCell ref="F36:H36"/>
    <mergeCell ref="I36:K36"/>
    <mergeCell ref="D37:E37"/>
    <mergeCell ref="G37:H37"/>
    <mergeCell ref="I37:J37"/>
    <mergeCell ref="D33:E33"/>
    <mergeCell ref="G33:H33"/>
    <mergeCell ref="I33:J33"/>
    <mergeCell ref="D34:E34"/>
    <mergeCell ref="G34:H34"/>
    <mergeCell ref="I34:J34"/>
    <mergeCell ref="D31:E31"/>
    <mergeCell ref="G31:H31"/>
    <mergeCell ref="I31:J31"/>
    <mergeCell ref="D32:E32"/>
    <mergeCell ref="G32:H32"/>
    <mergeCell ref="I32:J32"/>
    <mergeCell ref="D29:E29"/>
    <mergeCell ref="G29:H29"/>
    <mergeCell ref="I29:J29"/>
    <mergeCell ref="D30:E30"/>
    <mergeCell ref="G30:H30"/>
    <mergeCell ref="I30:J30"/>
    <mergeCell ref="D27:E27"/>
    <mergeCell ref="G27:H27"/>
    <mergeCell ref="I27:J27"/>
    <mergeCell ref="D28:E28"/>
    <mergeCell ref="G28:H28"/>
    <mergeCell ref="I28:J28"/>
    <mergeCell ref="D25:E25"/>
    <mergeCell ref="G25:H25"/>
    <mergeCell ref="I25:J25"/>
    <mergeCell ref="D26:E26"/>
    <mergeCell ref="G26:H26"/>
    <mergeCell ref="I26:J26"/>
    <mergeCell ref="D23:E23"/>
    <mergeCell ref="G23:H23"/>
    <mergeCell ref="I23:J23"/>
    <mergeCell ref="D24:E24"/>
    <mergeCell ref="G24:H24"/>
    <mergeCell ref="I24:J24"/>
    <mergeCell ref="D21:E21"/>
    <mergeCell ref="G21:H21"/>
    <mergeCell ref="I21:J21"/>
    <mergeCell ref="D22:E22"/>
    <mergeCell ref="G22:H22"/>
    <mergeCell ref="I22:J22"/>
    <mergeCell ref="D19:E19"/>
    <mergeCell ref="G19:H19"/>
    <mergeCell ref="I19:J19"/>
    <mergeCell ref="D20:E20"/>
    <mergeCell ref="G20:H20"/>
    <mergeCell ref="I20:J20"/>
    <mergeCell ref="D17:E17"/>
    <mergeCell ref="G17:H17"/>
    <mergeCell ref="I17:J17"/>
    <mergeCell ref="D18:E18"/>
    <mergeCell ref="G18:H18"/>
    <mergeCell ref="I18:J18"/>
    <mergeCell ref="D15:E15"/>
    <mergeCell ref="G15:H15"/>
    <mergeCell ref="I15:J15"/>
    <mergeCell ref="D16:E16"/>
    <mergeCell ref="G16:H16"/>
    <mergeCell ref="I16:J16"/>
    <mergeCell ref="D13:E13"/>
    <mergeCell ref="G13:H13"/>
    <mergeCell ref="I13:J13"/>
    <mergeCell ref="D14:E14"/>
    <mergeCell ref="G14:H14"/>
    <mergeCell ref="I14:J14"/>
    <mergeCell ref="D11:E11"/>
    <mergeCell ref="G11:H11"/>
    <mergeCell ref="I11:J11"/>
    <mergeCell ref="D12:E12"/>
    <mergeCell ref="G12:H12"/>
    <mergeCell ref="I12:J12"/>
    <mergeCell ref="D10:E10"/>
    <mergeCell ref="G10:H10"/>
    <mergeCell ref="I10:J10"/>
    <mergeCell ref="I6:J6"/>
    <mergeCell ref="D7:E7"/>
    <mergeCell ref="G7:H7"/>
    <mergeCell ref="I7:J7"/>
    <mergeCell ref="D8:E8"/>
    <mergeCell ref="G8:H8"/>
    <mergeCell ref="I8:J8"/>
    <mergeCell ref="A5:A6"/>
    <mergeCell ref="B5:B6"/>
    <mergeCell ref="C5:E5"/>
    <mergeCell ref="F5:H5"/>
    <mergeCell ref="I5:K5"/>
    <mergeCell ref="D6:E6"/>
    <mergeCell ref="G6:H6"/>
    <mergeCell ref="D9:E9"/>
    <mergeCell ref="G9:H9"/>
    <mergeCell ref="I9:J9"/>
    <mergeCell ref="A1:D1"/>
    <mergeCell ref="E1:G1"/>
    <mergeCell ref="H1:K1"/>
    <mergeCell ref="A2:K2"/>
    <mergeCell ref="A3:I3"/>
    <mergeCell ref="J3:K3"/>
    <mergeCell ref="A4:K4"/>
  </mergeCells>
  <pageMargins left="0.45" right="0.45" top="0.25" bottom="0.2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workbookViewId="0">
      <selection activeCell="R12" sqref="R12"/>
    </sheetView>
  </sheetViews>
  <sheetFormatPr defaultRowHeight="13.2" x14ac:dyDescent="0.25"/>
  <cols>
    <col min="1" max="1" width="6.5546875" style="1" customWidth="1"/>
    <col min="2" max="2" width="33" style="1" customWidth="1"/>
    <col min="3" max="4" width="11.44140625" style="1" customWidth="1"/>
    <col min="5" max="5" width="11" style="1" customWidth="1"/>
    <col min="6" max="7" width="11.44140625" style="1" customWidth="1"/>
    <col min="8" max="8" width="2.88671875" style="1" customWidth="1"/>
    <col min="9" max="9" width="8.44140625" style="1" customWidth="1"/>
    <col min="10" max="10" width="5.44140625" style="1" customWidth="1"/>
    <col min="11" max="11" width="3.33203125" style="1" customWidth="1"/>
    <col min="12" max="13" width="9" style="1" customWidth="1"/>
    <col min="14" max="254" width="8.88671875" style="1"/>
    <col min="255" max="255" width="7.44140625" style="1" customWidth="1"/>
    <col min="256" max="256" width="6.5546875" style="1" customWidth="1"/>
    <col min="257" max="257" width="33" style="1" customWidth="1"/>
    <col min="258" max="259" width="11.44140625" style="1" customWidth="1"/>
    <col min="260" max="260" width="11" style="1" customWidth="1"/>
    <col min="261" max="262" width="11.44140625" style="1" customWidth="1"/>
    <col min="263" max="263" width="2.88671875" style="1" customWidth="1"/>
    <col min="264" max="264" width="8.44140625" style="1" customWidth="1"/>
    <col min="265" max="265" width="5.44140625" style="1" customWidth="1"/>
    <col min="266" max="266" width="4.5546875" style="1" customWidth="1"/>
    <col min="267" max="268" width="9" style="1" customWidth="1"/>
    <col min="269" max="510" width="8.88671875" style="1"/>
    <col min="511" max="511" width="7.44140625" style="1" customWidth="1"/>
    <col min="512" max="512" width="6.5546875" style="1" customWidth="1"/>
    <col min="513" max="513" width="33" style="1" customWidth="1"/>
    <col min="514" max="515" width="11.44140625" style="1" customWidth="1"/>
    <col min="516" max="516" width="11" style="1" customWidth="1"/>
    <col min="517" max="518" width="11.44140625" style="1" customWidth="1"/>
    <col min="519" max="519" width="2.88671875" style="1" customWidth="1"/>
    <col min="520" max="520" width="8.44140625" style="1" customWidth="1"/>
    <col min="521" max="521" width="5.44140625" style="1" customWidth="1"/>
    <col min="522" max="522" width="4.5546875" style="1" customWidth="1"/>
    <col min="523" max="524" width="9" style="1" customWidth="1"/>
    <col min="525" max="766" width="8.88671875" style="1"/>
    <col min="767" max="767" width="7.44140625" style="1" customWidth="1"/>
    <col min="768" max="768" width="6.5546875" style="1" customWidth="1"/>
    <col min="769" max="769" width="33" style="1" customWidth="1"/>
    <col min="770" max="771" width="11.44140625" style="1" customWidth="1"/>
    <col min="772" max="772" width="11" style="1" customWidth="1"/>
    <col min="773" max="774" width="11.44140625" style="1" customWidth="1"/>
    <col min="775" max="775" width="2.88671875" style="1" customWidth="1"/>
    <col min="776" max="776" width="8.44140625" style="1" customWidth="1"/>
    <col min="777" max="777" width="5.44140625" style="1" customWidth="1"/>
    <col min="778" max="778" width="4.5546875" style="1" customWidth="1"/>
    <col min="779" max="780" width="9" style="1" customWidth="1"/>
    <col min="781" max="1022" width="8.88671875" style="1"/>
    <col min="1023" max="1023" width="7.44140625" style="1" customWidth="1"/>
    <col min="1024" max="1024" width="6.5546875" style="1" customWidth="1"/>
    <col min="1025" max="1025" width="33" style="1" customWidth="1"/>
    <col min="1026" max="1027" width="11.44140625" style="1" customWidth="1"/>
    <col min="1028" max="1028" width="11" style="1" customWidth="1"/>
    <col min="1029" max="1030" width="11.44140625" style="1" customWidth="1"/>
    <col min="1031" max="1031" width="2.88671875" style="1" customWidth="1"/>
    <col min="1032" max="1032" width="8.44140625" style="1" customWidth="1"/>
    <col min="1033" max="1033" width="5.44140625" style="1" customWidth="1"/>
    <col min="1034" max="1034" width="4.5546875" style="1" customWidth="1"/>
    <col min="1035" max="1036" width="9" style="1" customWidth="1"/>
    <col min="1037" max="1278" width="8.88671875" style="1"/>
    <col min="1279" max="1279" width="7.44140625" style="1" customWidth="1"/>
    <col min="1280" max="1280" width="6.5546875" style="1" customWidth="1"/>
    <col min="1281" max="1281" width="33" style="1" customWidth="1"/>
    <col min="1282" max="1283" width="11.44140625" style="1" customWidth="1"/>
    <col min="1284" max="1284" width="11" style="1" customWidth="1"/>
    <col min="1285" max="1286" width="11.44140625" style="1" customWidth="1"/>
    <col min="1287" max="1287" width="2.88671875" style="1" customWidth="1"/>
    <col min="1288" max="1288" width="8.44140625" style="1" customWidth="1"/>
    <col min="1289" max="1289" width="5.44140625" style="1" customWidth="1"/>
    <col min="1290" max="1290" width="4.5546875" style="1" customWidth="1"/>
    <col min="1291" max="1292" width="9" style="1" customWidth="1"/>
    <col min="1293" max="1534" width="8.88671875" style="1"/>
    <col min="1535" max="1535" width="7.44140625" style="1" customWidth="1"/>
    <col min="1536" max="1536" width="6.5546875" style="1" customWidth="1"/>
    <col min="1537" max="1537" width="33" style="1" customWidth="1"/>
    <col min="1538" max="1539" width="11.44140625" style="1" customWidth="1"/>
    <col min="1540" max="1540" width="11" style="1" customWidth="1"/>
    <col min="1541" max="1542" width="11.44140625" style="1" customWidth="1"/>
    <col min="1543" max="1543" width="2.88671875" style="1" customWidth="1"/>
    <col min="1544" max="1544" width="8.44140625" style="1" customWidth="1"/>
    <col min="1545" max="1545" width="5.44140625" style="1" customWidth="1"/>
    <col min="1546" max="1546" width="4.5546875" style="1" customWidth="1"/>
    <col min="1547" max="1548" width="9" style="1" customWidth="1"/>
    <col min="1549" max="1790" width="8.88671875" style="1"/>
    <col min="1791" max="1791" width="7.44140625" style="1" customWidth="1"/>
    <col min="1792" max="1792" width="6.5546875" style="1" customWidth="1"/>
    <col min="1793" max="1793" width="33" style="1" customWidth="1"/>
    <col min="1794" max="1795" width="11.44140625" style="1" customWidth="1"/>
    <col min="1796" max="1796" width="11" style="1" customWidth="1"/>
    <col min="1797" max="1798" width="11.44140625" style="1" customWidth="1"/>
    <col min="1799" max="1799" width="2.88671875" style="1" customWidth="1"/>
    <col min="1800" max="1800" width="8.44140625" style="1" customWidth="1"/>
    <col min="1801" max="1801" width="5.44140625" style="1" customWidth="1"/>
    <col min="1802" max="1802" width="4.5546875" style="1" customWidth="1"/>
    <col min="1803" max="1804" width="9" style="1" customWidth="1"/>
    <col min="1805" max="2046" width="8.88671875" style="1"/>
    <col min="2047" max="2047" width="7.44140625" style="1" customWidth="1"/>
    <col min="2048" max="2048" width="6.5546875" style="1" customWidth="1"/>
    <col min="2049" max="2049" width="33" style="1" customWidth="1"/>
    <col min="2050" max="2051" width="11.44140625" style="1" customWidth="1"/>
    <col min="2052" max="2052" width="11" style="1" customWidth="1"/>
    <col min="2053" max="2054" width="11.44140625" style="1" customWidth="1"/>
    <col min="2055" max="2055" width="2.88671875" style="1" customWidth="1"/>
    <col min="2056" max="2056" width="8.44140625" style="1" customWidth="1"/>
    <col min="2057" max="2057" width="5.44140625" style="1" customWidth="1"/>
    <col min="2058" max="2058" width="4.5546875" style="1" customWidth="1"/>
    <col min="2059" max="2060" width="9" style="1" customWidth="1"/>
    <col min="2061" max="2302" width="8.88671875" style="1"/>
    <col min="2303" max="2303" width="7.44140625" style="1" customWidth="1"/>
    <col min="2304" max="2304" width="6.5546875" style="1" customWidth="1"/>
    <col min="2305" max="2305" width="33" style="1" customWidth="1"/>
    <col min="2306" max="2307" width="11.44140625" style="1" customWidth="1"/>
    <col min="2308" max="2308" width="11" style="1" customWidth="1"/>
    <col min="2309" max="2310" width="11.44140625" style="1" customWidth="1"/>
    <col min="2311" max="2311" width="2.88671875" style="1" customWidth="1"/>
    <col min="2312" max="2312" width="8.44140625" style="1" customWidth="1"/>
    <col min="2313" max="2313" width="5.44140625" style="1" customWidth="1"/>
    <col min="2314" max="2314" width="4.5546875" style="1" customWidth="1"/>
    <col min="2315" max="2316" width="9" style="1" customWidth="1"/>
    <col min="2317" max="2558" width="8.88671875" style="1"/>
    <col min="2559" max="2559" width="7.44140625" style="1" customWidth="1"/>
    <col min="2560" max="2560" width="6.5546875" style="1" customWidth="1"/>
    <col min="2561" max="2561" width="33" style="1" customWidth="1"/>
    <col min="2562" max="2563" width="11.44140625" style="1" customWidth="1"/>
    <col min="2564" max="2564" width="11" style="1" customWidth="1"/>
    <col min="2565" max="2566" width="11.44140625" style="1" customWidth="1"/>
    <col min="2567" max="2567" width="2.88671875" style="1" customWidth="1"/>
    <col min="2568" max="2568" width="8.44140625" style="1" customWidth="1"/>
    <col min="2569" max="2569" width="5.44140625" style="1" customWidth="1"/>
    <col min="2570" max="2570" width="4.5546875" style="1" customWidth="1"/>
    <col min="2571" max="2572" width="9" style="1" customWidth="1"/>
    <col min="2573" max="2814" width="8.88671875" style="1"/>
    <col min="2815" max="2815" width="7.44140625" style="1" customWidth="1"/>
    <col min="2816" max="2816" width="6.5546875" style="1" customWidth="1"/>
    <col min="2817" max="2817" width="33" style="1" customWidth="1"/>
    <col min="2818" max="2819" width="11.44140625" style="1" customWidth="1"/>
    <col min="2820" max="2820" width="11" style="1" customWidth="1"/>
    <col min="2821" max="2822" width="11.44140625" style="1" customWidth="1"/>
    <col min="2823" max="2823" width="2.88671875" style="1" customWidth="1"/>
    <col min="2824" max="2824" width="8.44140625" style="1" customWidth="1"/>
    <col min="2825" max="2825" width="5.44140625" style="1" customWidth="1"/>
    <col min="2826" max="2826" width="4.5546875" style="1" customWidth="1"/>
    <col min="2827" max="2828" width="9" style="1" customWidth="1"/>
    <col min="2829" max="3070" width="8.88671875" style="1"/>
    <col min="3071" max="3071" width="7.44140625" style="1" customWidth="1"/>
    <col min="3072" max="3072" width="6.5546875" style="1" customWidth="1"/>
    <col min="3073" max="3073" width="33" style="1" customWidth="1"/>
    <col min="3074" max="3075" width="11.44140625" style="1" customWidth="1"/>
    <col min="3076" max="3076" width="11" style="1" customWidth="1"/>
    <col min="3077" max="3078" width="11.44140625" style="1" customWidth="1"/>
    <col min="3079" max="3079" width="2.88671875" style="1" customWidth="1"/>
    <col min="3080" max="3080" width="8.44140625" style="1" customWidth="1"/>
    <col min="3081" max="3081" width="5.44140625" style="1" customWidth="1"/>
    <col min="3082" max="3082" width="4.5546875" style="1" customWidth="1"/>
    <col min="3083" max="3084" width="9" style="1" customWidth="1"/>
    <col min="3085" max="3326" width="8.88671875" style="1"/>
    <col min="3327" max="3327" width="7.44140625" style="1" customWidth="1"/>
    <col min="3328" max="3328" width="6.5546875" style="1" customWidth="1"/>
    <col min="3329" max="3329" width="33" style="1" customWidth="1"/>
    <col min="3330" max="3331" width="11.44140625" style="1" customWidth="1"/>
    <col min="3332" max="3332" width="11" style="1" customWidth="1"/>
    <col min="3333" max="3334" width="11.44140625" style="1" customWidth="1"/>
    <col min="3335" max="3335" width="2.88671875" style="1" customWidth="1"/>
    <col min="3336" max="3336" width="8.44140625" style="1" customWidth="1"/>
    <col min="3337" max="3337" width="5.44140625" style="1" customWidth="1"/>
    <col min="3338" max="3338" width="4.5546875" style="1" customWidth="1"/>
    <col min="3339" max="3340" width="9" style="1" customWidth="1"/>
    <col min="3341" max="3582" width="8.88671875" style="1"/>
    <col min="3583" max="3583" width="7.44140625" style="1" customWidth="1"/>
    <col min="3584" max="3584" width="6.5546875" style="1" customWidth="1"/>
    <col min="3585" max="3585" width="33" style="1" customWidth="1"/>
    <col min="3586" max="3587" width="11.44140625" style="1" customWidth="1"/>
    <col min="3588" max="3588" width="11" style="1" customWidth="1"/>
    <col min="3589" max="3590" width="11.44140625" style="1" customWidth="1"/>
    <col min="3591" max="3591" width="2.88671875" style="1" customWidth="1"/>
    <col min="3592" max="3592" width="8.44140625" style="1" customWidth="1"/>
    <col min="3593" max="3593" width="5.44140625" style="1" customWidth="1"/>
    <col min="3594" max="3594" width="4.5546875" style="1" customWidth="1"/>
    <col min="3595" max="3596" width="9" style="1" customWidth="1"/>
    <col min="3597" max="3838" width="8.88671875" style="1"/>
    <col min="3839" max="3839" width="7.44140625" style="1" customWidth="1"/>
    <col min="3840" max="3840" width="6.5546875" style="1" customWidth="1"/>
    <col min="3841" max="3841" width="33" style="1" customWidth="1"/>
    <col min="3842" max="3843" width="11.44140625" style="1" customWidth="1"/>
    <col min="3844" max="3844" width="11" style="1" customWidth="1"/>
    <col min="3845" max="3846" width="11.44140625" style="1" customWidth="1"/>
    <col min="3847" max="3847" width="2.88671875" style="1" customWidth="1"/>
    <col min="3848" max="3848" width="8.44140625" style="1" customWidth="1"/>
    <col min="3849" max="3849" width="5.44140625" style="1" customWidth="1"/>
    <col min="3850" max="3850" width="4.5546875" style="1" customWidth="1"/>
    <col min="3851" max="3852" width="9" style="1" customWidth="1"/>
    <col min="3853" max="4094" width="8.88671875" style="1"/>
    <col min="4095" max="4095" width="7.44140625" style="1" customWidth="1"/>
    <col min="4096" max="4096" width="6.5546875" style="1" customWidth="1"/>
    <col min="4097" max="4097" width="33" style="1" customWidth="1"/>
    <col min="4098" max="4099" width="11.44140625" style="1" customWidth="1"/>
    <col min="4100" max="4100" width="11" style="1" customWidth="1"/>
    <col min="4101" max="4102" width="11.44140625" style="1" customWidth="1"/>
    <col min="4103" max="4103" width="2.88671875" style="1" customWidth="1"/>
    <col min="4104" max="4104" width="8.44140625" style="1" customWidth="1"/>
    <col min="4105" max="4105" width="5.44140625" style="1" customWidth="1"/>
    <col min="4106" max="4106" width="4.5546875" style="1" customWidth="1"/>
    <col min="4107" max="4108" width="9" style="1" customWidth="1"/>
    <col min="4109" max="4350" width="8.88671875" style="1"/>
    <col min="4351" max="4351" width="7.44140625" style="1" customWidth="1"/>
    <col min="4352" max="4352" width="6.5546875" style="1" customWidth="1"/>
    <col min="4353" max="4353" width="33" style="1" customWidth="1"/>
    <col min="4354" max="4355" width="11.44140625" style="1" customWidth="1"/>
    <col min="4356" max="4356" width="11" style="1" customWidth="1"/>
    <col min="4357" max="4358" width="11.44140625" style="1" customWidth="1"/>
    <col min="4359" max="4359" width="2.88671875" style="1" customWidth="1"/>
    <col min="4360" max="4360" width="8.44140625" style="1" customWidth="1"/>
    <col min="4361" max="4361" width="5.44140625" style="1" customWidth="1"/>
    <col min="4362" max="4362" width="4.5546875" style="1" customWidth="1"/>
    <col min="4363" max="4364" width="9" style="1" customWidth="1"/>
    <col min="4365" max="4606" width="8.88671875" style="1"/>
    <col min="4607" max="4607" width="7.44140625" style="1" customWidth="1"/>
    <col min="4608" max="4608" width="6.5546875" style="1" customWidth="1"/>
    <col min="4609" max="4609" width="33" style="1" customWidth="1"/>
    <col min="4610" max="4611" width="11.44140625" style="1" customWidth="1"/>
    <col min="4612" max="4612" width="11" style="1" customWidth="1"/>
    <col min="4613" max="4614" width="11.44140625" style="1" customWidth="1"/>
    <col min="4615" max="4615" width="2.88671875" style="1" customWidth="1"/>
    <col min="4616" max="4616" width="8.44140625" style="1" customWidth="1"/>
    <col min="4617" max="4617" width="5.44140625" style="1" customWidth="1"/>
    <col min="4618" max="4618" width="4.5546875" style="1" customWidth="1"/>
    <col min="4619" max="4620" width="9" style="1" customWidth="1"/>
    <col min="4621" max="4862" width="8.88671875" style="1"/>
    <col min="4863" max="4863" width="7.44140625" style="1" customWidth="1"/>
    <col min="4864" max="4864" width="6.5546875" style="1" customWidth="1"/>
    <col min="4865" max="4865" width="33" style="1" customWidth="1"/>
    <col min="4866" max="4867" width="11.44140625" style="1" customWidth="1"/>
    <col min="4868" max="4868" width="11" style="1" customWidth="1"/>
    <col min="4869" max="4870" width="11.44140625" style="1" customWidth="1"/>
    <col min="4871" max="4871" width="2.88671875" style="1" customWidth="1"/>
    <col min="4872" max="4872" width="8.44140625" style="1" customWidth="1"/>
    <col min="4873" max="4873" width="5.44140625" style="1" customWidth="1"/>
    <col min="4874" max="4874" width="4.5546875" style="1" customWidth="1"/>
    <col min="4875" max="4876" width="9" style="1" customWidth="1"/>
    <col min="4877" max="5118" width="8.88671875" style="1"/>
    <col min="5119" max="5119" width="7.44140625" style="1" customWidth="1"/>
    <col min="5120" max="5120" width="6.5546875" style="1" customWidth="1"/>
    <col min="5121" max="5121" width="33" style="1" customWidth="1"/>
    <col min="5122" max="5123" width="11.44140625" style="1" customWidth="1"/>
    <col min="5124" max="5124" width="11" style="1" customWidth="1"/>
    <col min="5125" max="5126" width="11.44140625" style="1" customWidth="1"/>
    <col min="5127" max="5127" width="2.88671875" style="1" customWidth="1"/>
    <col min="5128" max="5128" width="8.44140625" style="1" customWidth="1"/>
    <col min="5129" max="5129" width="5.44140625" style="1" customWidth="1"/>
    <col min="5130" max="5130" width="4.5546875" style="1" customWidth="1"/>
    <col min="5131" max="5132" width="9" style="1" customWidth="1"/>
    <col min="5133" max="5374" width="8.88671875" style="1"/>
    <col min="5375" max="5375" width="7.44140625" style="1" customWidth="1"/>
    <col min="5376" max="5376" width="6.5546875" style="1" customWidth="1"/>
    <col min="5377" max="5377" width="33" style="1" customWidth="1"/>
    <col min="5378" max="5379" width="11.44140625" style="1" customWidth="1"/>
    <col min="5380" max="5380" width="11" style="1" customWidth="1"/>
    <col min="5381" max="5382" width="11.44140625" style="1" customWidth="1"/>
    <col min="5383" max="5383" width="2.88671875" style="1" customWidth="1"/>
    <col min="5384" max="5384" width="8.44140625" style="1" customWidth="1"/>
    <col min="5385" max="5385" width="5.44140625" style="1" customWidth="1"/>
    <col min="5386" max="5386" width="4.5546875" style="1" customWidth="1"/>
    <col min="5387" max="5388" width="9" style="1" customWidth="1"/>
    <col min="5389" max="5630" width="8.88671875" style="1"/>
    <col min="5631" max="5631" width="7.44140625" style="1" customWidth="1"/>
    <col min="5632" max="5632" width="6.5546875" style="1" customWidth="1"/>
    <col min="5633" max="5633" width="33" style="1" customWidth="1"/>
    <col min="5634" max="5635" width="11.44140625" style="1" customWidth="1"/>
    <col min="5636" max="5636" width="11" style="1" customWidth="1"/>
    <col min="5637" max="5638" width="11.44140625" style="1" customWidth="1"/>
    <col min="5639" max="5639" width="2.88671875" style="1" customWidth="1"/>
    <col min="5640" max="5640" width="8.44140625" style="1" customWidth="1"/>
    <col min="5641" max="5641" width="5.44140625" style="1" customWidth="1"/>
    <col min="5642" max="5642" width="4.5546875" style="1" customWidth="1"/>
    <col min="5643" max="5644" width="9" style="1" customWidth="1"/>
    <col min="5645" max="5886" width="8.88671875" style="1"/>
    <col min="5887" max="5887" width="7.44140625" style="1" customWidth="1"/>
    <col min="5888" max="5888" width="6.5546875" style="1" customWidth="1"/>
    <col min="5889" max="5889" width="33" style="1" customWidth="1"/>
    <col min="5890" max="5891" width="11.44140625" style="1" customWidth="1"/>
    <col min="5892" max="5892" width="11" style="1" customWidth="1"/>
    <col min="5893" max="5894" width="11.44140625" style="1" customWidth="1"/>
    <col min="5895" max="5895" width="2.88671875" style="1" customWidth="1"/>
    <col min="5896" max="5896" width="8.44140625" style="1" customWidth="1"/>
    <col min="5897" max="5897" width="5.44140625" style="1" customWidth="1"/>
    <col min="5898" max="5898" width="4.5546875" style="1" customWidth="1"/>
    <col min="5899" max="5900" width="9" style="1" customWidth="1"/>
    <col min="5901" max="6142" width="8.88671875" style="1"/>
    <col min="6143" max="6143" width="7.44140625" style="1" customWidth="1"/>
    <col min="6144" max="6144" width="6.5546875" style="1" customWidth="1"/>
    <col min="6145" max="6145" width="33" style="1" customWidth="1"/>
    <col min="6146" max="6147" width="11.44140625" style="1" customWidth="1"/>
    <col min="6148" max="6148" width="11" style="1" customWidth="1"/>
    <col min="6149" max="6150" width="11.44140625" style="1" customWidth="1"/>
    <col min="6151" max="6151" width="2.88671875" style="1" customWidth="1"/>
    <col min="6152" max="6152" width="8.44140625" style="1" customWidth="1"/>
    <col min="6153" max="6153" width="5.44140625" style="1" customWidth="1"/>
    <col min="6154" max="6154" width="4.5546875" style="1" customWidth="1"/>
    <col min="6155" max="6156" width="9" style="1" customWidth="1"/>
    <col min="6157" max="6398" width="8.88671875" style="1"/>
    <col min="6399" max="6399" width="7.44140625" style="1" customWidth="1"/>
    <col min="6400" max="6400" width="6.5546875" style="1" customWidth="1"/>
    <col min="6401" max="6401" width="33" style="1" customWidth="1"/>
    <col min="6402" max="6403" width="11.44140625" style="1" customWidth="1"/>
    <col min="6404" max="6404" width="11" style="1" customWidth="1"/>
    <col min="6405" max="6406" width="11.44140625" style="1" customWidth="1"/>
    <col min="6407" max="6407" width="2.88671875" style="1" customWidth="1"/>
    <col min="6408" max="6408" width="8.44140625" style="1" customWidth="1"/>
    <col min="6409" max="6409" width="5.44140625" style="1" customWidth="1"/>
    <col min="6410" max="6410" width="4.5546875" style="1" customWidth="1"/>
    <col min="6411" max="6412" width="9" style="1" customWidth="1"/>
    <col min="6413" max="6654" width="8.88671875" style="1"/>
    <col min="6655" max="6655" width="7.44140625" style="1" customWidth="1"/>
    <col min="6656" max="6656" width="6.5546875" style="1" customWidth="1"/>
    <col min="6657" max="6657" width="33" style="1" customWidth="1"/>
    <col min="6658" max="6659" width="11.44140625" style="1" customWidth="1"/>
    <col min="6660" max="6660" width="11" style="1" customWidth="1"/>
    <col min="6661" max="6662" width="11.44140625" style="1" customWidth="1"/>
    <col min="6663" max="6663" width="2.88671875" style="1" customWidth="1"/>
    <col min="6664" max="6664" width="8.44140625" style="1" customWidth="1"/>
    <col min="6665" max="6665" width="5.44140625" style="1" customWidth="1"/>
    <col min="6666" max="6666" width="4.5546875" style="1" customWidth="1"/>
    <col min="6667" max="6668" width="9" style="1" customWidth="1"/>
    <col min="6669" max="6910" width="8.88671875" style="1"/>
    <col min="6911" max="6911" width="7.44140625" style="1" customWidth="1"/>
    <col min="6912" max="6912" width="6.5546875" style="1" customWidth="1"/>
    <col min="6913" max="6913" width="33" style="1" customWidth="1"/>
    <col min="6914" max="6915" width="11.44140625" style="1" customWidth="1"/>
    <col min="6916" max="6916" width="11" style="1" customWidth="1"/>
    <col min="6917" max="6918" width="11.44140625" style="1" customWidth="1"/>
    <col min="6919" max="6919" width="2.88671875" style="1" customWidth="1"/>
    <col min="6920" max="6920" width="8.44140625" style="1" customWidth="1"/>
    <col min="6921" max="6921" width="5.44140625" style="1" customWidth="1"/>
    <col min="6922" max="6922" width="4.5546875" style="1" customWidth="1"/>
    <col min="6923" max="6924" width="9" style="1" customWidth="1"/>
    <col min="6925" max="7166" width="8.88671875" style="1"/>
    <col min="7167" max="7167" width="7.44140625" style="1" customWidth="1"/>
    <col min="7168" max="7168" width="6.5546875" style="1" customWidth="1"/>
    <col min="7169" max="7169" width="33" style="1" customWidth="1"/>
    <col min="7170" max="7171" width="11.44140625" style="1" customWidth="1"/>
    <col min="7172" max="7172" width="11" style="1" customWidth="1"/>
    <col min="7173" max="7174" width="11.44140625" style="1" customWidth="1"/>
    <col min="7175" max="7175" width="2.88671875" style="1" customWidth="1"/>
    <col min="7176" max="7176" width="8.44140625" style="1" customWidth="1"/>
    <col min="7177" max="7177" width="5.44140625" style="1" customWidth="1"/>
    <col min="7178" max="7178" width="4.5546875" style="1" customWidth="1"/>
    <col min="7179" max="7180" width="9" style="1" customWidth="1"/>
    <col min="7181" max="7422" width="8.88671875" style="1"/>
    <col min="7423" max="7423" width="7.44140625" style="1" customWidth="1"/>
    <col min="7424" max="7424" width="6.5546875" style="1" customWidth="1"/>
    <col min="7425" max="7425" width="33" style="1" customWidth="1"/>
    <col min="7426" max="7427" width="11.44140625" style="1" customWidth="1"/>
    <col min="7428" max="7428" width="11" style="1" customWidth="1"/>
    <col min="7429" max="7430" width="11.44140625" style="1" customWidth="1"/>
    <col min="7431" max="7431" width="2.88671875" style="1" customWidth="1"/>
    <col min="7432" max="7432" width="8.44140625" style="1" customWidth="1"/>
    <col min="7433" max="7433" width="5.44140625" style="1" customWidth="1"/>
    <col min="7434" max="7434" width="4.5546875" style="1" customWidth="1"/>
    <col min="7435" max="7436" width="9" style="1" customWidth="1"/>
    <col min="7437" max="7678" width="8.88671875" style="1"/>
    <col min="7679" max="7679" width="7.44140625" style="1" customWidth="1"/>
    <col min="7680" max="7680" width="6.5546875" style="1" customWidth="1"/>
    <col min="7681" max="7681" width="33" style="1" customWidth="1"/>
    <col min="7682" max="7683" width="11.44140625" style="1" customWidth="1"/>
    <col min="7684" max="7684" width="11" style="1" customWidth="1"/>
    <col min="7685" max="7686" width="11.44140625" style="1" customWidth="1"/>
    <col min="7687" max="7687" width="2.88671875" style="1" customWidth="1"/>
    <col min="7688" max="7688" width="8.44140625" style="1" customWidth="1"/>
    <col min="7689" max="7689" width="5.44140625" style="1" customWidth="1"/>
    <col min="7690" max="7690" width="4.5546875" style="1" customWidth="1"/>
    <col min="7691" max="7692" width="9" style="1" customWidth="1"/>
    <col min="7693" max="7934" width="8.88671875" style="1"/>
    <col min="7935" max="7935" width="7.44140625" style="1" customWidth="1"/>
    <col min="7936" max="7936" width="6.5546875" style="1" customWidth="1"/>
    <col min="7937" max="7937" width="33" style="1" customWidth="1"/>
    <col min="7938" max="7939" width="11.44140625" style="1" customWidth="1"/>
    <col min="7940" max="7940" width="11" style="1" customWidth="1"/>
    <col min="7941" max="7942" width="11.44140625" style="1" customWidth="1"/>
    <col min="7943" max="7943" width="2.88671875" style="1" customWidth="1"/>
    <col min="7944" max="7944" width="8.44140625" style="1" customWidth="1"/>
    <col min="7945" max="7945" width="5.44140625" style="1" customWidth="1"/>
    <col min="7946" max="7946" width="4.5546875" style="1" customWidth="1"/>
    <col min="7947" max="7948" width="9" style="1" customWidth="1"/>
    <col min="7949" max="8190" width="8.88671875" style="1"/>
    <col min="8191" max="8191" width="7.44140625" style="1" customWidth="1"/>
    <col min="8192" max="8192" width="6.5546875" style="1" customWidth="1"/>
    <col min="8193" max="8193" width="33" style="1" customWidth="1"/>
    <col min="8194" max="8195" width="11.44140625" style="1" customWidth="1"/>
    <col min="8196" max="8196" width="11" style="1" customWidth="1"/>
    <col min="8197" max="8198" width="11.44140625" style="1" customWidth="1"/>
    <col min="8199" max="8199" width="2.88671875" style="1" customWidth="1"/>
    <col min="8200" max="8200" width="8.44140625" style="1" customWidth="1"/>
    <col min="8201" max="8201" width="5.44140625" style="1" customWidth="1"/>
    <col min="8202" max="8202" width="4.5546875" style="1" customWidth="1"/>
    <col min="8203" max="8204" width="9" style="1" customWidth="1"/>
    <col min="8205" max="8446" width="8.88671875" style="1"/>
    <col min="8447" max="8447" width="7.44140625" style="1" customWidth="1"/>
    <col min="8448" max="8448" width="6.5546875" style="1" customWidth="1"/>
    <col min="8449" max="8449" width="33" style="1" customWidth="1"/>
    <col min="8450" max="8451" width="11.44140625" style="1" customWidth="1"/>
    <col min="8452" max="8452" width="11" style="1" customWidth="1"/>
    <col min="8453" max="8454" width="11.44140625" style="1" customWidth="1"/>
    <col min="8455" max="8455" width="2.88671875" style="1" customWidth="1"/>
    <col min="8456" max="8456" width="8.44140625" style="1" customWidth="1"/>
    <col min="8457" max="8457" width="5.44140625" style="1" customWidth="1"/>
    <col min="8458" max="8458" width="4.5546875" style="1" customWidth="1"/>
    <col min="8459" max="8460" width="9" style="1" customWidth="1"/>
    <col min="8461" max="8702" width="8.88671875" style="1"/>
    <col min="8703" max="8703" width="7.44140625" style="1" customWidth="1"/>
    <col min="8704" max="8704" width="6.5546875" style="1" customWidth="1"/>
    <col min="8705" max="8705" width="33" style="1" customWidth="1"/>
    <col min="8706" max="8707" width="11.44140625" style="1" customWidth="1"/>
    <col min="8708" max="8708" width="11" style="1" customWidth="1"/>
    <col min="8709" max="8710" width="11.44140625" style="1" customWidth="1"/>
    <col min="8711" max="8711" width="2.88671875" style="1" customWidth="1"/>
    <col min="8712" max="8712" width="8.44140625" style="1" customWidth="1"/>
    <col min="8713" max="8713" width="5.44140625" style="1" customWidth="1"/>
    <col min="8714" max="8714" width="4.5546875" style="1" customWidth="1"/>
    <col min="8715" max="8716" width="9" style="1" customWidth="1"/>
    <col min="8717" max="8958" width="8.88671875" style="1"/>
    <col min="8959" max="8959" width="7.44140625" style="1" customWidth="1"/>
    <col min="8960" max="8960" width="6.5546875" style="1" customWidth="1"/>
    <col min="8961" max="8961" width="33" style="1" customWidth="1"/>
    <col min="8962" max="8963" width="11.44140625" style="1" customWidth="1"/>
    <col min="8964" max="8964" width="11" style="1" customWidth="1"/>
    <col min="8965" max="8966" width="11.44140625" style="1" customWidth="1"/>
    <col min="8967" max="8967" width="2.88671875" style="1" customWidth="1"/>
    <col min="8968" max="8968" width="8.44140625" style="1" customWidth="1"/>
    <col min="8969" max="8969" width="5.44140625" style="1" customWidth="1"/>
    <col min="8970" max="8970" width="4.5546875" style="1" customWidth="1"/>
    <col min="8971" max="8972" width="9" style="1" customWidth="1"/>
    <col min="8973" max="9214" width="8.88671875" style="1"/>
    <col min="9215" max="9215" width="7.44140625" style="1" customWidth="1"/>
    <col min="9216" max="9216" width="6.5546875" style="1" customWidth="1"/>
    <col min="9217" max="9217" width="33" style="1" customWidth="1"/>
    <col min="9218" max="9219" width="11.44140625" style="1" customWidth="1"/>
    <col min="9220" max="9220" width="11" style="1" customWidth="1"/>
    <col min="9221" max="9222" width="11.44140625" style="1" customWidth="1"/>
    <col min="9223" max="9223" width="2.88671875" style="1" customWidth="1"/>
    <col min="9224" max="9224" width="8.44140625" style="1" customWidth="1"/>
    <col min="9225" max="9225" width="5.44140625" style="1" customWidth="1"/>
    <col min="9226" max="9226" width="4.5546875" style="1" customWidth="1"/>
    <col min="9227" max="9228" width="9" style="1" customWidth="1"/>
    <col min="9229" max="9470" width="8.88671875" style="1"/>
    <col min="9471" max="9471" width="7.44140625" style="1" customWidth="1"/>
    <col min="9472" max="9472" width="6.5546875" style="1" customWidth="1"/>
    <col min="9473" max="9473" width="33" style="1" customWidth="1"/>
    <col min="9474" max="9475" width="11.44140625" style="1" customWidth="1"/>
    <col min="9476" max="9476" width="11" style="1" customWidth="1"/>
    <col min="9477" max="9478" width="11.44140625" style="1" customWidth="1"/>
    <col min="9479" max="9479" width="2.88671875" style="1" customWidth="1"/>
    <col min="9480" max="9480" width="8.44140625" style="1" customWidth="1"/>
    <col min="9481" max="9481" width="5.44140625" style="1" customWidth="1"/>
    <col min="9482" max="9482" width="4.5546875" style="1" customWidth="1"/>
    <col min="9483" max="9484" width="9" style="1" customWidth="1"/>
    <col min="9485" max="9726" width="8.88671875" style="1"/>
    <col min="9727" max="9727" width="7.44140625" style="1" customWidth="1"/>
    <col min="9728" max="9728" width="6.5546875" style="1" customWidth="1"/>
    <col min="9729" max="9729" width="33" style="1" customWidth="1"/>
    <col min="9730" max="9731" width="11.44140625" style="1" customWidth="1"/>
    <col min="9732" max="9732" width="11" style="1" customWidth="1"/>
    <col min="9733" max="9734" width="11.44140625" style="1" customWidth="1"/>
    <col min="9735" max="9735" width="2.88671875" style="1" customWidth="1"/>
    <col min="9736" max="9736" width="8.44140625" style="1" customWidth="1"/>
    <col min="9737" max="9737" width="5.44140625" style="1" customWidth="1"/>
    <col min="9738" max="9738" width="4.5546875" style="1" customWidth="1"/>
    <col min="9739" max="9740" width="9" style="1" customWidth="1"/>
    <col min="9741" max="9982" width="8.88671875" style="1"/>
    <col min="9983" max="9983" width="7.44140625" style="1" customWidth="1"/>
    <col min="9984" max="9984" width="6.5546875" style="1" customWidth="1"/>
    <col min="9985" max="9985" width="33" style="1" customWidth="1"/>
    <col min="9986" max="9987" width="11.44140625" style="1" customWidth="1"/>
    <col min="9988" max="9988" width="11" style="1" customWidth="1"/>
    <col min="9989" max="9990" width="11.44140625" style="1" customWidth="1"/>
    <col min="9991" max="9991" width="2.88671875" style="1" customWidth="1"/>
    <col min="9992" max="9992" width="8.44140625" style="1" customWidth="1"/>
    <col min="9993" max="9993" width="5.44140625" style="1" customWidth="1"/>
    <col min="9994" max="9994" width="4.5546875" style="1" customWidth="1"/>
    <col min="9995" max="9996" width="9" style="1" customWidth="1"/>
    <col min="9997" max="10238" width="8.88671875" style="1"/>
    <col min="10239" max="10239" width="7.44140625" style="1" customWidth="1"/>
    <col min="10240" max="10240" width="6.5546875" style="1" customWidth="1"/>
    <col min="10241" max="10241" width="33" style="1" customWidth="1"/>
    <col min="10242" max="10243" width="11.44140625" style="1" customWidth="1"/>
    <col min="10244" max="10244" width="11" style="1" customWidth="1"/>
    <col min="10245" max="10246" width="11.44140625" style="1" customWidth="1"/>
    <col min="10247" max="10247" width="2.88671875" style="1" customWidth="1"/>
    <col min="10248" max="10248" width="8.44140625" style="1" customWidth="1"/>
    <col min="10249" max="10249" width="5.44140625" style="1" customWidth="1"/>
    <col min="10250" max="10250" width="4.5546875" style="1" customWidth="1"/>
    <col min="10251" max="10252" width="9" style="1" customWidth="1"/>
    <col min="10253" max="10494" width="8.88671875" style="1"/>
    <col min="10495" max="10495" width="7.44140625" style="1" customWidth="1"/>
    <col min="10496" max="10496" width="6.5546875" style="1" customWidth="1"/>
    <col min="10497" max="10497" width="33" style="1" customWidth="1"/>
    <col min="10498" max="10499" width="11.44140625" style="1" customWidth="1"/>
    <col min="10500" max="10500" width="11" style="1" customWidth="1"/>
    <col min="10501" max="10502" width="11.44140625" style="1" customWidth="1"/>
    <col min="10503" max="10503" width="2.88671875" style="1" customWidth="1"/>
    <col min="10504" max="10504" width="8.44140625" style="1" customWidth="1"/>
    <col min="10505" max="10505" width="5.44140625" style="1" customWidth="1"/>
    <col min="10506" max="10506" width="4.5546875" style="1" customWidth="1"/>
    <col min="10507" max="10508" width="9" style="1" customWidth="1"/>
    <col min="10509" max="10750" width="8.88671875" style="1"/>
    <col min="10751" max="10751" width="7.44140625" style="1" customWidth="1"/>
    <col min="10752" max="10752" width="6.5546875" style="1" customWidth="1"/>
    <col min="10753" max="10753" width="33" style="1" customWidth="1"/>
    <col min="10754" max="10755" width="11.44140625" style="1" customWidth="1"/>
    <col min="10756" max="10756" width="11" style="1" customWidth="1"/>
    <col min="10757" max="10758" width="11.44140625" style="1" customWidth="1"/>
    <col min="10759" max="10759" width="2.88671875" style="1" customWidth="1"/>
    <col min="10760" max="10760" width="8.44140625" style="1" customWidth="1"/>
    <col min="10761" max="10761" width="5.44140625" style="1" customWidth="1"/>
    <col min="10762" max="10762" width="4.5546875" style="1" customWidth="1"/>
    <col min="10763" max="10764" width="9" style="1" customWidth="1"/>
    <col min="10765" max="11006" width="8.88671875" style="1"/>
    <col min="11007" max="11007" width="7.44140625" style="1" customWidth="1"/>
    <col min="11008" max="11008" width="6.5546875" style="1" customWidth="1"/>
    <col min="11009" max="11009" width="33" style="1" customWidth="1"/>
    <col min="11010" max="11011" width="11.44140625" style="1" customWidth="1"/>
    <col min="11012" max="11012" width="11" style="1" customWidth="1"/>
    <col min="11013" max="11014" width="11.44140625" style="1" customWidth="1"/>
    <col min="11015" max="11015" width="2.88671875" style="1" customWidth="1"/>
    <col min="11016" max="11016" width="8.44140625" style="1" customWidth="1"/>
    <col min="11017" max="11017" width="5.44140625" style="1" customWidth="1"/>
    <col min="11018" max="11018" width="4.5546875" style="1" customWidth="1"/>
    <col min="11019" max="11020" width="9" style="1" customWidth="1"/>
    <col min="11021" max="11262" width="8.88671875" style="1"/>
    <col min="11263" max="11263" width="7.44140625" style="1" customWidth="1"/>
    <col min="11264" max="11264" width="6.5546875" style="1" customWidth="1"/>
    <col min="11265" max="11265" width="33" style="1" customWidth="1"/>
    <col min="11266" max="11267" width="11.44140625" style="1" customWidth="1"/>
    <col min="11268" max="11268" width="11" style="1" customWidth="1"/>
    <col min="11269" max="11270" width="11.44140625" style="1" customWidth="1"/>
    <col min="11271" max="11271" width="2.88671875" style="1" customWidth="1"/>
    <col min="11272" max="11272" width="8.44140625" style="1" customWidth="1"/>
    <col min="11273" max="11273" width="5.44140625" style="1" customWidth="1"/>
    <col min="11274" max="11274" width="4.5546875" style="1" customWidth="1"/>
    <col min="11275" max="11276" width="9" style="1" customWidth="1"/>
    <col min="11277" max="11518" width="8.88671875" style="1"/>
    <col min="11519" max="11519" width="7.44140625" style="1" customWidth="1"/>
    <col min="11520" max="11520" width="6.5546875" style="1" customWidth="1"/>
    <col min="11521" max="11521" width="33" style="1" customWidth="1"/>
    <col min="11522" max="11523" width="11.44140625" style="1" customWidth="1"/>
    <col min="11524" max="11524" width="11" style="1" customWidth="1"/>
    <col min="11525" max="11526" width="11.44140625" style="1" customWidth="1"/>
    <col min="11527" max="11527" width="2.88671875" style="1" customWidth="1"/>
    <col min="11528" max="11528" width="8.44140625" style="1" customWidth="1"/>
    <col min="11529" max="11529" width="5.44140625" style="1" customWidth="1"/>
    <col min="11530" max="11530" width="4.5546875" style="1" customWidth="1"/>
    <col min="11531" max="11532" width="9" style="1" customWidth="1"/>
    <col min="11533" max="11774" width="8.88671875" style="1"/>
    <col min="11775" max="11775" width="7.44140625" style="1" customWidth="1"/>
    <col min="11776" max="11776" width="6.5546875" style="1" customWidth="1"/>
    <col min="11777" max="11777" width="33" style="1" customWidth="1"/>
    <col min="11778" max="11779" width="11.44140625" style="1" customWidth="1"/>
    <col min="11780" max="11780" width="11" style="1" customWidth="1"/>
    <col min="11781" max="11782" width="11.44140625" style="1" customWidth="1"/>
    <col min="11783" max="11783" width="2.88671875" style="1" customWidth="1"/>
    <col min="11784" max="11784" width="8.44140625" style="1" customWidth="1"/>
    <col min="11785" max="11785" width="5.44140625" style="1" customWidth="1"/>
    <col min="11786" max="11786" width="4.5546875" style="1" customWidth="1"/>
    <col min="11787" max="11788" width="9" style="1" customWidth="1"/>
    <col min="11789" max="12030" width="8.88671875" style="1"/>
    <col min="12031" max="12031" width="7.44140625" style="1" customWidth="1"/>
    <col min="12032" max="12032" width="6.5546875" style="1" customWidth="1"/>
    <col min="12033" max="12033" width="33" style="1" customWidth="1"/>
    <col min="12034" max="12035" width="11.44140625" style="1" customWidth="1"/>
    <col min="12036" max="12036" width="11" style="1" customWidth="1"/>
    <col min="12037" max="12038" width="11.44140625" style="1" customWidth="1"/>
    <col min="12039" max="12039" width="2.88671875" style="1" customWidth="1"/>
    <col min="12040" max="12040" width="8.44140625" style="1" customWidth="1"/>
    <col min="12041" max="12041" width="5.44140625" style="1" customWidth="1"/>
    <col min="12042" max="12042" width="4.5546875" style="1" customWidth="1"/>
    <col min="12043" max="12044" width="9" style="1" customWidth="1"/>
    <col min="12045" max="12286" width="8.88671875" style="1"/>
    <col min="12287" max="12287" width="7.44140625" style="1" customWidth="1"/>
    <col min="12288" max="12288" width="6.5546875" style="1" customWidth="1"/>
    <col min="12289" max="12289" width="33" style="1" customWidth="1"/>
    <col min="12290" max="12291" width="11.44140625" style="1" customWidth="1"/>
    <col min="12292" max="12292" width="11" style="1" customWidth="1"/>
    <col min="12293" max="12294" width="11.44140625" style="1" customWidth="1"/>
    <col min="12295" max="12295" width="2.88671875" style="1" customWidth="1"/>
    <col min="12296" max="12296" width="8.44140625" style="1" customWidth="1"/>
    <col min="12297" max="12297" width="5.44140625" style="1" customWidth="1"/>
    <col min="12298" max="12298" width="4.5546875" style="1" customWidth="1"/>
    <col min="12299" max="12300" width="9" style="1" customWidth="1"/>
    <col min="12301" max="12542" width="8.88671875" style="1"/>
    <col min="12543" max="12543" width="7.44140625" style="1" customWidth="1"/>
    <col min="12544" max="12544" width="6.5546875" style="1" customWidth="1"/>
    <col min="12545" max="12545" width="33" style="1" customWidth="1"/>
    <col min="12546" max="12547" width="11.44140625" style="1" customWidth="1"/>
    <col min="12548" max="12548" width="11" style="1" customWidth="1"/>
    <col min="12549" max="12550" width="11.44140625" style="1" customWidth="1"/>
    <col min="12551" max="12551" width="2.88671875" style="1" customWidth="1"/>
    <col min="12552" max="12552" width="8.44140625" style="1" customWidth="1"/>
    <col min="12553" max="12553" width="5.44140625" style="1" customWidth="1"/>
    <col min="12554" max="12554" width="4.5546875" style="1" customWidth="1"/>
    <col min="12555" max="12556" width="9" style="1" customWidth="1"/>
    <col min="12557" max="12798" width="8.88671875" style="1"/>
    <col min="12799" max="12799" width="7.44140625" style="1" customWidth="1"/>
    <col min="12800" max="12800" width="6.5546875" style="1" customWidth="1"/>
    <col min="12801" max="12801" width="33" style="1" customWidth="1"/>
    <col min="12802" max="12803" width="11.44140625" style="1" customWidth="1"/>
    <col min="12804" max="12804" width="11" style="1" customWidth="1"/>
    <col min="12805" max="12806" width="11.44140625" style="1" customWidth="1"/>
    <col min="12807" max="12807" width="2.88671875" style="1" customWidth="1"/>
    <col min="12808" max="12808" width="8.44140625" style="1" customWidth="1"/>
    <col min="12809" max="12809" width="5.44140625" style="1" customWidth="1"/>
    <col min="12810" max="12810" width="4.5546875" style="1" customWidth="1"/>
    <col min="12811" max="12812" width="9" style="1" customWidth="1"/>
    <col min="12813" max="13054" width="8.88671875" style="1"/>
    <col min="13055" max="13055" width="7.44140625" style="1" customWidth="1"/>
    <col min="13056" max="13056" width="6.5546875" style="1" customWidth="1"/>
    <col min="13057" max="13057" width="33" style="1" customWidth="1"/>
    <col min="13058" max="13059" width="11.44140625" style="1" customWidth="1"/>
    <col min="13060" max="13060" width="11" style="1" customWidth="1"/>
    <col min="13061" max="13062" width="11.44140625" style="1" customWidth="1"/>
    <col min="13063" max="13063" width="2.88671875" style="1" customWidth="1"/>
    <col min="13064" max="13064" width="8.44140625" style="1" customWidth="1"/>
    <col min="13065" max="13065" width="5.44140625" style="1" customWidth="1"/>
    <col min="13066" max="13066" width="4.5546875" style="1" customWidth="1"/>
    <col min="13067" max="13068" width="9" style="1" customWidth="1"/>
    <col min="13069" max="13310" width="8.88671875" style="1"/>
    <col min="13311" max="13311" width="7.44140625" style="1" customWidth="1"/>
    <col min="13312" max="13312" width="6.5546875" style="1" customWidth="1"/>
    <col min="13313" max="13313" width="33" style="1" customWidth="1"/>
    <col min="13314" max="13315" width="11.44140625" style="1" customWidth="1"/>
    <col min="13316" max="13316" width="11" style="1" customWidth="1"/>
    <col min="13317" max="13318" width="11.44140625" style="1" customWidth="1"/>
    <col min="13319" max="13319" width="2.88671875" style="1" customWidth="1"/>
    <col min="13320" max="13320" width="8.44140625" style="1" customWidth="1"/>
    <col min="13321" max="13321" width="5.44140625" style="1" customWidth="1"/>
    <col min="13322" max="13322" width="4.5546875" style="1" customWidth="1"/>
    <col min="13323" max="13324" width="9" style="1" customWidth="1"/>
    <col min="13325" max="13566" width="8.88671875" style="1"/>
    <col min="13567" max="13567" width="7.44140625" style="1" customWidth="1"/>
    <col min="13568" max="13568" width="6.5546875" style="1" customWidth="1"/>
    <col min="13569" max="13569" width="33" style="1" customWidth="1"/>
    <col min="13570" max="13571" width="11.44140625" style="1" customWidth="1"/>
    <col min="13572" max="13572" width="11" style="1" customWidth="1"/>
    <col min="13573" max="13574" width="11.44140625" style="1" customWidth="1"/>
    <col min="13575" max="13575" width="2.88671875" style="1" customWidth="1"/>
    <col min="13576" max="13576" width="8.44140625" style="1" customWidth="1"/>
    <col min="13577" max="13577" width="5.44140625" style="1" customWidth="1"/>
    <col min="13578" max="13578" width="4.5546875" style="1" customWidth="1"/>
    <col min="13579" max="13580" width="9" style="1" customWidth="1"/>
    <col min="13581" max="13822" width="8.88671875" style="1"/>
    <col min="13823" max="13823" width="7.44140625" style="1" customWidth="1"/>
    <col min="13824" max="13824" width="6.5546875" style="1" customWidth="1"/>
    <col min="13825" max="13825" width="33" style="1" customWidth="1"/>
    <col min="13826" max="13827" width="11.44140625" style="1" customWidth="1"/>
    <col min="13828" max="13828" width="11" style="1" customWidth="1"/>
    <col min="13829" max="13830" width="11.44140625" style="1" customWidth="1"/>
    <col min="13831" max="13831" width="2.88671875" style="1" customWidth="1"/>
    <col min="13832" max="13832" width="8.44140625" style="1" customWidth="1"/>
    <col min="13833" max="13833" width="5.44140625" style="1" customWidth="1"/>
    <col min="13834" max="13834" width="4.5546875" style="1" customWidth="1"/>
    <col min="13835" max="13836" width="9" style="1" customWidth="1"/>
    <col min="13837" max="14078" width="8.88671875" style="1"/>
    <col min="14079" max="14079" width="7.44140625" style="1" customWidth="1"/>
    <col min="14080" max="14080" width="6.5546875" style="1" customWidth="1"/>
    <col min="14081" max="14081" width="33" style="1" customWidth="1"/>
    <col min="14082" max="14083" width="11.44140625" style="1" customWidth="1"/>
    <col min="14084" max="14084" width="11" style="1" customWidth="1"/>
    <col min="14085" max="14086" width="11.44140625" style="1" customWidth="1"/>
    <col min="14087" max="14087" width="2.88671875" style="1" customWidth="1"/>
    <col min="14088" max="14088" width="8.44140625" style="1" customWidth="1"/>
    <col min="14089" max="14089" width="5.44140625" style="1" customWidth="1"/>
    <col min="14090" max="14090" width="4.5546875" style="1" customWidth="1"/>
    <col min="14091" max="14092" width="9" style="1" customWidth="1"/>
    <col min="14093" max="14334" width="8.88671875" style="1"/>
    <col min="14335" max="14335" width="7.44140625" style="1" customWidth="1"/>
    <col min="14336" max="14336" width="6.5546875" style="1" customWidth="1"/>
    <col min="14337" max="14337" width="33" style="1" customWidth="1"/>
    <col min="14338" max="14339" width="11.44140625" style="1" customWidth="1"/>
    <col min="14340" max="14340" width="11" style="1" customWidth="1"/>
    <col min="14341" max="14342" width="11.44140625" style="1" customWidth="1"/>
    <col min="14343" max="14343" width="2.88671875" style="1" customWidth="1"/>
    <col min="14344" max="14344" width="8.44140625" style="1" customWidth="1"/>
    <col min="14345" max="14345" width="5.44140625" style="1" customWidth="1"/>
    <col min="14346" max="14346" width="4.5546875" style="1" customWidth="1"/>
    <col min="14347" max="14348" width="9" style="1" customWidth="1"/>
    <col min="14349" max="14590" width="8.88671875" style="1"/>
    <col min="14591" max="14591" width="7.44140625" style="1" customWidth="1"/>
    <col min="14592" max="14592" width="6.5546875" style="1" customWidth="1"/>
    <col min="14593" max="14593" width="33" style="1" customWidth="1"/>
    <col min="14594" max="14595" width="11.44140625" style="1" customWidth="1"/>
    <col min="14596" max="14596" width="11" style="1" customWidth="1"/>
    <col min="14597" max="14598" width="11.44140625" style="1" customWidth="1"/>
    <col min="14599" max="14599" width="2.88671875" style="1" customWidth="1"/>
    <col min="14600" max="14600" width="8.44140625" style="1" customWidth="1"/>
    <col min="14601" max="14601" width="5.44140625" style="1" customWidth="1"/>
    <col min="14602" max="14602" width="4.5546875" style="1" customWidth="1"/>
    <col min="14603" max="14604" width="9" style="1" customWidth="1"/>
    <col min="14605" max="14846" width="8.88671875" style="1"/>
    <col min="14847" max="14847" width="7.44140625" style="1" customWidth="1"/>
    <col min="14848" max="14848" width="6.5546875" style="1" customWidth="1"/>
    <col min="14849" max="14849" width="33" style="1" customWidth="1"/>
    <col min="14850" max="14851" width="11.44140625" style="1" customWidth="1"/>
    <col min="14852" max="14852" width="11" style="1" customWidth="1"/>
    <col min="14853" max="14854" width="11.44140625" style="1" customWidth="1"/>
    <col min="14855" max="14855" width="2.88671875" style="1" customWidth="1"/>
    <col min="14856" max="14856" width="8.44140625" style="1" customWidth="1"/>
    <col min="14857" max="14857" width="5.44140625" style="1" customWidth="1"/>
    <col min="14858" max="14858" width="4.5546875" style="1" customWidth="1"/>
    <col min="14859" max="14860" width="9" style="1" customWidth="1"/>
    <col min="14861" max="15102" width="8.88671875" style="1"/>
    <col min="15103" max="15103" width="7.44140625" style="1" customWidth="1"/>
    <col min="15104" max="15104" width="6.5546875" style="1" customWidth="1"/>
    <col min="15105" max="15105" width="33" style="1" customWidth="1"/>
    <col min="15106" max="15107" width="11.44140625" style="1" customWidth="1"/>
    <col min="15108" max="15108" width="11" style="1" customWidth="1"/>
    <col min="15109" max="15110" width="11.44140625" style="1" customWidth="1"/>
    <col min="15111" max="15111" width="2.88671875" style="1" customWidth="1"/>
    <col min="15112" max="15112" width="8.44140625" style="1" customWidth="1"/>
    <col min="15113" max="15113" width="5.44140625" style="1" customWidth="1"/>
    <col min="15114" max="15114" width="4.5546875" style="1" customWidth="1"/>
    <col min="15115" max="15116" width="9" style="1" customWidth="1"/>
    <col min="15117" max="15358" width="8.88671875" style="1"/>
    <col min="15359" max="15359" width="7.44140625" style="1" customWidth="1"/>
    <col min="15360" max="15360" width="6.5546875" style="1" customWidth="1"/>
    <col min="15361" max="15361" width="33" style="1" customWidth="1"/>
    <col min="15362" max="15363" width="11.44140625" style="1" customWidth="1"/>
    <col min="15364" max="15364" width="11" style="1" customWidth="1"/>
    <col min="15365" max="15366" width="11.44140625" style="1" customWidth="1"/>
    <col min="15367" max="15367" width="2.88671875" style="1" customWidth="1"/>
    <col min="15368" max="15368" width="8.44140625" style="1" customWidth="1"/>
    <col min="15369" max="15369" width="5.44140625" style="1" customWidth="1"/>
    <col min="15370" max="15370" width="4.5546875" style="1" customWidth="1"/>
    <col min="15371" max="15372" width="9" style="1" customWidth="1"/>
    <col min="15373" max="15614" width="8.88671875" style="1"/>
    <col min="15615" max="15615" width="7.44140625" style="1" customWidth="1"/>
    <col min="15616" max="15616" width="6.5546875" style="1" customWidth="1"/>
    <col min="15617" max="15617" width="33" style="1" customWidth="1"/>
    <col min="15618" max="15619" width="11.44140625" style="1" customWidth="1"/>
    <col min="15620" max="15620" width="11" style="1" customWidth="1"/>
    <col min="15621" max="15622" width="11.44140625" style="1" customWidth="1"/>
    <col min="15623" max="15623" width="2.88671875" style="1" customWidth="1"/>
    <col min="15624" max="15624" width="8.44140625" style="1" customWidth="1"/>
    <col min="15625" max="15625" width="5.44140625" style="1" customWidth="1"/>
    <col min="15626" max="15626" width="4.5546875" style="1" customWidth="1"/>
    <col min="15627" max="15628" width="9" style="1" customWidth="1"/>
    <col min="15629" max="15870" width="8.88671875" style="1"/>
    <col min="15871" max="15871" width="7.44140625" style="1" customWidth="1"/>
    <col min="15872" max="15872" width="6.5546875" style="1" customWidth="1"/>
    <col min="15873" max="15873" width="33" style="1" customWidth="1"/>
    <col min="15874" max="15875" width="11.44140625" style="1" customWidth="1"/>
    <col min="15876" max="15876" width="11" style="1" customWidth="1"/>
    <col min="15877" max="15878" width="11.44140625" style="1" customWidth="1"/>
    <col min="15879" max="15879" width="2.88671875" style="1" customWidth="1"/>
    <col min="15880" max="15880" width="8.44140625" style="1" customWidth="1"/>
    <col min="15881" max="15881" width="5.44140625" style="1" customWidth="1"/>
    <col min="15882" max="15882" width="4.5546875" style="1" customWidth="1"/>
    <col min="15883" max="15884" width="9" style="1" customWidth="1"/>
    <col min="15885" max="16126" width="8.88671875" style="1"/>
    <col min="16127" max="16127" width="7.44140625" style="1" customWidth="1"/>
    <col min="16128" max="16128" width="6.5546875" style="1" customWidth="1"/>
    <col min="16129" max="16129" width="33" style="1" customWidth="1"/>
    <col min="16130" max="16131" width="11.44140625" style="1" customWidth="1"/>
    <col min="16132" max="16132" width="11" style="1" customWidth="1"/>
    <col min="16133" max="16134" width="11.44140625" style="1" customWidth="1"/>
    <col min="16135" max="16135" width="2.88671875" style="1" customWidth="1"/>
    <col min="16136" max="16136" width="8.44140625" style="1" customWidth="1"/>
    <col min="16137" max="16137" width="5.44140625" style="1" customWidth="1"/>
    <col min="16138" max="16138" width="4.5546875" style="1" customWidth="1"/>
    <col min="16139" max="16140" width="9" style="1" customWidth="1"/>
    <col min="16141" max="16384" width="8.88671875" style="1"/>
  </cols>
  <sheetData>
    <row r="1" spans="1:15" x14ac:dyDescent="0.25">
      <c r="A1" s="43"/>
      <c r="B1" s="43"/>
      <c r="C1" s="43"/>
      <c r="D1" s="43"/>
      <c r="E1" s="43"/>
      <c r="F1" s="43"/>
      <c r="G1" s="43"/>
      <c r="H1" s="43"/>
      <c r="I1" s="43"/>
      <c r="J1" s="43"/>
      <c r="K1" s="43"/>
      <c r="L1" s="43"/>
      <c r="M1" s="43"/>
    </row>
    <row r="2" spans="1:15" ht="15.6" x14ac:dyDescent="0.25">
      <c r="A2" s="45" t="s">
        <v>0</v>
      </c>
      <c r="B2" s="45"/>
      <c r="C2" s="45"/>
      <c r="D2" s="45"/>
      <c r="E2" s="45"/>
      <c r="F2" s="43"/>
      <c r="G2" s="43"/>
      <c r="H2" s="43"/>
      <c r="I2" s="58" t="s">
        <v>67</v>
      </c>
      <c r="J2" s="58"/>
      <c r="K2" s="58"/>
      <c r="L2" s="58"/>
      <c r="M2" s="58"/>
    </row>
    <row r="3" spans="1:15" ht="17.399999999999999" x14ac:dyDescent="0.25">
      <c r="A3" s="63" t="s">
        <v>68</v>
      </c>
      <c r="B3" s="63"/>
      <c r="C3" s="63"/>
      <c r="D3" s="63"/>
      <c r="E3" s="63"/>
      <c r="F3" s="63"/>
      <c r="G3" s="63"/>
      <c r="H3" s="63"/>
      <c r="I3" s="63"/>
      <c r="J3" s="63"/>
      <c r="K3" s="63"/>
      <c r="L3" s="63"/>
      <c r="M3" s="63"/>
    </row>
    <row r="4" spans="1:15" x14ac:dyDescent="0.25">
      <c r="A4" s="43"/>
      <c r="B4" s="43"/>
      <c r="C4" s="43"/>
      <c r="D4" s="43"/>
      <c r="E4" s="43"/>
      <c r="F4" s="43"/>
      <c r="G4" s="43"/>
      <c r="H4" s="43"/>
      <c r="I4" s="43"/>
      <c r="J4" s="43"/>
      <c r="K4" s="43"/>
      <c r="L4" s="43"/>
      <c r="M4" s="43"/>
    </row>
    <row r="5" spans="1:15" x14ac:dyDescent="0.25">
      <c r="A5" s="43"/>
      <c r="B5" s="43"/>
      <c r="C5" s="43"/>
      <c r="D5" s="43"/>
      <c r="E5" s="43"/>
      <c r="F5" s="43"/>
      <c r="G5" s="43"/>
      <c r="H5" s="43"/>
      <c r="I5" s="43"/>
      <c r="J5" s="43"/>
      <c r="K5" s="47" t="s">
        <v>3</v>
      </c>
      <c r="L5" s="47"/>
      <c r="M5" s="47"/>
    </row>
    <row r="6" spans="1:15" x14ac:dyDescent="0.25">
      <c r="A6" s="43"/>
      <c r="B6" s="43"/>
      <c r="C6" s="43"/>
      <c r="D6" s="43"/>
      <c r="E6" s="43"/>
      <c r="F6" s="43"/>
      <c r="G6" s="43"/>
      <c r="H6" s="43"/>
      <c r="I6" s="43"/>
      <c r="J6" s="43"/>
      <c r="K6" s="43"/>
      <c r="L6" s="43"/>
      <c r="M6" s="43"/>
    </row>
    <row r="7" spans="1:15" x14ac:dyDescent="0.25">
      <c r="A7" s="48" t="s">
        <v>4</v>
      </c>
      <c r="B7" s="48" t="s">
        <v>28</v>
      </c>
      <c r="C7" s="48" t="s">
        <v>69</v>
      </c>
      <c r="D7" s="48"/>
      <c r="E7" s="48"/>
      <c r="F7" s="48" t="s">
        <v>29</v>
      </c>
      <c r="G7" s="48"/>
      <c r="H7" s="48"/>
      <c r="I7" s="48"/>
      <c r="J7" s="48" t="s">
        <v>8</v>
      </c>
      <c r="K7" s="48"/>
      <c r="L7" s="48"/>
      <c r="M7" s="48"/>
    </row>
    <row r="8" spans="1:15" x14ac:dyDescent="0.25">
      <c r="A8" s="48"/>
      <c r="B8" s="48"/>
      <c r="C8" s="2" t="s">
        <v>70</v>
      </c>
      <c r="D8" s="2" t="s">
        <v>71</v>
      </c>
      <c r="E8" s="2" t="s">
        <v>72</v>
      </c>
      <c r="F8" s="2" t="s">
        <v>70</v>
      </c>
      <c r="G8" s="2" t="s">
        <v>71</v>
      </c>
      <c r="H8" s="48" t="s">
        <v>72</v>
      </c>
      <c r="I8" s="48"/>
      <c r="J8" s="48" t="s">
        <v>70</v>
      </c>
      <c r="K8" s="48"/>
      <c r="L8" s="2" t="s">
        <v>71</v>
      </c>
      <c r="M8" s="2" t="s">
        <v>72</v>
      </c>
    </row>
    <row r="9" spans="1:15" x14ac:dyDescent="0.25">
      <c r="A9" s="19" t="s">
        <v>9</v>
      </c>
      <c r="B9" s="19" t="s">
        <v>10</v>
      </c>
      <c r="C9" s="19">
        <v>1</v>
      </c>
      <c r="D9" s="19">
        <v>2</v>
      </c>
      <c r="E9" s="19">
        <v>3</v>
      </c>
      <c r="F9" s="19">
        <v>4</v>
      </c>
      <c r="G9" s="19">
        <v>5</v>
      </c>
      <c r="H9" s="59">
        <v>6</v>
      </c>
      <c r="I9" s="59"/>
      <c r="J9" s="59" t="s">
        <v>73</v>
      </c>
      <c r="K9" s="59"/>
      <c r="L9" s="19" t="s">
        <v>74</v>
      </c>
      <c r="M9" s="19" t="s">
        <v>75</v>
      </c>
    </row>
    <row r="10" spans="1:15" ht="15" x14ac:dyDescent="0.25">
      <c r="A10" s="20"/>
      <c r="B10" s="21" t="s">
        <v>76</v>
      </c>
      <c r="C10" s="22">
        <f>D10+E10</f>
        <v>55381091000</v>
      </c>
      <c r="D10" s="22">
        <f>SUM(D12:D24)</f>
        <v>47160000000</v>
      </c>
      <c r="E10" s="22">
        <v>8221091000</v>
      </c>
      <c r="F10" s="22">
        <f>G10+H10</f>
        <v>4864882604</v>
      </c>
      <c r="G10" s="22">
        <f>SUM(G12:G24)</f>
        <v>789589000</v>
      </c>
      <c r="H10" s="60">
        <f>SUM(H12:I23)</f>
        <v>4075293604</v>
      </c>
      <c r="I10" s="60"/>
      <c r="J10" s="61">
        <v>49.57</v>
      </c>
      <c r="K10" s="61"/>
      <c r="L10" s="40">
        <f>G10/D10*100</f>
        <v>1.6742769296013573</v>
      </c>
      <c r="M10" s="41">
        <f>H10/E10*100</f>
        <v>49.571201729794744</v>
      </c>
      <c r="O10" s="39"/>
    </row>
    <row r="11" spans="1:15" ht="15" x14ac:dyDescent="0.25">
      <c r="A11" s="23"/>
      <c r="B11" s="9" t="s">
        <v>77</v>
      </c>
      <c r="C11" s="15"/>
      <c r="D11" s="15"/>
      <c r="E11" s="15"/>
      <c r="F11" s="15"/>
      <c r="G11" s="15"/>
      <c r="H11" s="52"/>
      <c r="I11" s="52"/>
      <c r="J11" s="52"/>
      <c r="K11" s="52"/>
      <c r="L11" s="18"/>
      <c r="M11" s="24"/>
    </row>
    <row r="12" spans="1:15" x14ac:dyDescent="0.25">
      <c r="A12" s="25">
        <v>1</v>
      </c>
      <c r="B12" s="9" t="s">
        <v>78</v>
      </c>
      <c r="C12" s="15">
        <f>D12+E12</f>
        <v>6292000000</v>
      </c>
      <c r="D12" s="15">
        <f>'[1]Biểu 110 (2)'!$D$13</f>
        <v>6292000000</v>
      </c>
      <c r="E12" s="15"/>
      <c r="F12" s="15">
        <f>G12+H12</f>
        <v>250000000</v>
      </c>
      <c r="G12" s="15">
        <v>250000000</v>
      </c>
      <c r="H12" s="52">
        <v>0</v>
      </c>
      <c r="I12" s="52"/>
      <c r="J12" s="52"/>
      <c r="K12" s="52"/>
      <c r="L12" s="18">
        <f t="shared" ref="L12:L20" si="0">G12/D12*100</f>
        <v>3.9732994278448825</v>
      </c>
      <c r="M12" s="24"/>
    </row>
    <row r="13" spans="1:15" x14ac:dyDescent="0.25">
      <c r="A13" s="25">
        <v>2</v>
      </c>
      <c r="B13" s="9" t="s">
        <v>79</v>
      </c>
      <c r="C13" s="18">
        <f t="shared" ref="C13:C23" si="1">D13+E13</f>
        <v>0</v>
      </c>
      <c r="D13" s="15"/>
      <c r="E13" s="15"/>
      <c r="F13" s="18">
        <f t="shared" ref="F13:F23" si="2">G13+H13</f>
        <v>0</v>
      </c>
      <c r="G13" s="15"/>
      <c r="H13" s="52"/>
      <c r="I13" s="52"/>
      <c r="J13" s="52"/>
      <c r="K13" s="52"/>
      <c r="L13" s="18"/>
      <c r="M13" s="24"/>
    </row>
    <row r="14" spans="1:15" x14ac:dyDescent="0.25">
      <c r="A14" s="25">
        <v>3</v>
      </c>
      <c r="B14" s="9" t="s">
        <v>80</v>
      </c>
      <c r="C14" s="18">
        <f t="shared" si="1"/>
        <v>45000000</v>
      </c>
      <c r="D14" s="15"/>
      <c r="E14" s="15">
        <v>45000000</v>
      </c>
      <c r="F14" s="18">
        <f t="shared" si="2"/>
        <v>30000000</v>
      </c>
      <c r="G14" s="15"/>
      <c r="H14" s="52">
        <v>30000000</v>
      </c>
      <c r="I14" s="52"/>
      <c r="J14" s="52">
        <v>66.67</v>
      </c>
      <c r="K14" s="52"/>
      <c r="L14" s="18"/>
      <c r="M14" s="24">
        <f t="shared" ref="M14:M23" si="3">H14/E14*100</f>
        <v>66.666666666666657</v>
      </c>
    </row>
    <row r="15" spans="1:15" x14ac:dyDescent="0.25">
      <c r="A15" s="25">
        <v>4</v>
      </c>
      <c r="B15" s="9" t="s">
        <v>81</v>
      </c>
      <c r="C15" s="18">
        <f t="shared" si="1"/>
        <v>812000000</v>
      </c>
      <c r="D15" s="15">
        <f>'[1]Biểu 110 (2)'!$D$15</f>
        <v>682000000</v>
      </c>
      <c r="E15" s="15">
        <v>130000000</v>
      </c>
      <c r="F15" s="18">
        <f t="shared" si="2"/>
        <v>0</v>
      </c>
      <c r="G15" s="15"/>
      <c r="H15" s="52"/>
      <c r="I15" s="52"/>
      <c r="J15" s="52"/>
      <c r="K15" s="52"/>
      <c r="L15" s="18"/>
      <c r="M15" s="24">
        <f t="shared" si="3"/>
        <v>0</v>
      </c>
    </row>
    <row r="16" spans="1:15" x14ac:dyDescent="0.25">
      <c r="A16" s="25">
        <v>5</v>
      </c>
      <c r="B16" s="9" t="s">
        <v>82</v>
      </c>
      <c r="C16" s="18">
        <f t="shared" si="1"/>
        <v>0</v>
      </c>
      <c r="D16" s="15"/>
      <c r="E16" s="15"/>
      <c r="F16" s="18">
        <f t="shared" si="2"/>
        <v>0</v>
      </c>
      <c r="G16" s="15"/>
      <c r="H16" s="52"/>
      <c r="I16" s="52"/>
      <c r="J16" s="52"/>
      <c r="K16" s="52"/>
      <c r="L16" s="18"/>
      <c r="M16" s="24"/>
    </row>
    <row r="17" spans="1:13" x14ac:dyDescent="0.25">
      <c r="A17" s="25">
        <v>6</v>
      </c>
      <c r="B17" s="9" t="s">
        <v>83</v>
      </c>
      <c r="C17" s="18">
        <f t="shared" si="1"/>
        <v>120000000</v>
      </c>
      <c r="D17" s="15"/>
      <c r="E17" s="15">
        <v>120000000</v>
      </c>
      <c r="F17" s="18">
        <f t="shared" si="2"/>
        <v>8000000</v>
      </c>
      <c r="G17" s="15"/>
      <c r="H17" s="52">
        <v>8000000</v>
      </c>
      <c r="I17" s="52"/>
      <c r="J17" s="52">
        <v>6.67</v>
      </c>
      <c r="K17" s="52"/>
      <c r="L17" s="18"/>
      <c r="M17" s="24">
        <f t="shared" si="3"/>
        <v>6.666666666666667</v>
      </c>
    </row>
    <row r="18" spans="1:13" x14ac:dyDescent="0.25">
      <c r="A18" s="25">
        <v>7</v>
      </c>
      <c r="B18" s="9" t="s">
        <v>84</v>
      </c>
      <c r="C18" s="18">
        <f t="shared" si="1"/>
        <v>0</v>
      </c>
      <c r="D18" s="15"/>
      <c r="E18" s="15"/>
      <c r="F18" s="18">
        <f t="shared" si="2"/>
        <v>0</v>
      </c>
      <c r="G18" s="15"/>
      <c r="H18" s="52"/>
      <c r="I18" s="52"/>
      <c r="J18" s="52"/>
      <c r="K18" s="52"/>
      <c r="L18" s="18"/>
      <c r="M18" s="24"/>
    </row>
    <row r="19" spans="1:13" x14ac:dyDescent="0.25">
      <c r="A19" s="25">
        <v>8</v>
      </c>
      <c r="B19" s="9" t="s">
        <v>85</v>
      </c>
      <c r="C19" s="18">
        <f t="shared" si="1"/>
        <v>29712070000</v>
      </c>
      <c r="D19" s="15">
        <f>'[1]Biểu 110 (2)'!$D$17</f>
        <v>28726019000</v>
      </c>
      <c r="E19" s="15">
        <v>986051000</v>
      </c>
      <c r="F19" s="18">
        <f t="shared" si="2"/>
        <v>1485325560</v>
      </c>
      <c r="G19" s="15">
        <v>539589000</v>
      </c>
      <c r="H19" s="52">
        <f>945736560</f>
        <v>945736560</v>
      </c>
      <c r="I19" s="52"/>
      <c r="J19" s="52">
        <v>95.91</v>
      </c>
      <c r="K19" s="52"/>
      <c r="L19" s="18">
        <f t="shared" si="0"/>
        <v>1.878398117052001</v>
      </c>
      <c r="M19" s="24">
        <f t="shared" si="3"/>
        <v>95.911525874422324</v>
      </c>
    </row>
    <row r="20" spans="1:13" ht="26.4" x14ac:dyDescent="0.25">
      <c r="A20" s="25">
        <v>9</v>
      </c>
      <c r="B20" s="9" t="s">
        <v>86</v>
      </c>
      <c r="C20" s="18">
        <f t="shared" si="1"/>
        <v>16937381000</v>
      </c>
      <c r="D20" s="15">
        <f>'[1]Biểu 110 (2)'!$D$18</f>
        <v>11459981000</v>
      </c>
      <c r="E20" s="15">
        <v>5477400000</v>
      </c>
      <c r="F20" s="18">
        <f t="shared" si="2"/>
        <v>2596388544</v>
      </c>
      <c r="G20" s="15"/>
      <c r="H20" s="52">
        <f>2560000000+36388544</f>
        <v>2596388544</v>
      </c>
      <c r="I20" s="52"/>
      <c r="J20" s="52">
        <v>42.84</v>
      </c>
      <c r="K20" s="52"/>
      <c r="L20" s="18">
        <f t="shared" si="0"/>
        <v>0</v>
      </c>
      <c r="M20" s="24">
        <f t="shared" si="3"/>
        <v>47.401842918172854</v>
      </c>
    </row>
    <row r="21" spans="1:13" x14ac:dyDescent="0.25">
      <c r="A21" s="25">
        <v>10</v>
      </c>
      <c r="B21" s="9" t="s">
        <v>87</v>
      </c>
      <c r="C21" s="18">
        <f t="shared" si="1"/>
        <v>867640000</v>
      </c>
      <c r="D21" s="15"/>
      <c r="E21" s="15">
        <v>867640000</v>
      </c>
      <c r="F21" s="18">
        <f t="shared" si="2"/>
        <v>320402000</v>
      </c>
      <c r="G21" s="15"/>
      <c r="H21" s="52">
        <v>320402000</v>
      </c>
      <c r="I21" s="52"/>
      <c r="J21" s="52">
        <v>36.93</v>
      </c>
      <c r="K21" s="52"/>
      <c r="L21" s="18"/>
      <c r="M21" s="24">
        <f t="shared" si="3"/>
        <v>36.927988566686643</v>
      </c>
    </row>
    <row r="22" spans="1:13" x14ac:dyDescent="0.25">
      <c r="A22" s="25">
        <v>11</v>
      </c>
      <c r="B22" s="9" t="s">
        <v>88</v>
      </c>
      <c r="C22" s="18">
        <f t="shared" si="1"/>
        <v>255000000</v>
      </c>
      <c r="D22" s="15"/>
      <c r="E22" s="15">
        <v>255000000</v>
      </c>
      <c r="F22" s="18">
        <f t="shared" si="2"/>
        <v>174766500</v>
      </c>
      <c r="G22" s="15"/>
      <c r="H22" s="52">
        <v>174766500</v>
      </c>
      <c r="I22" s="52"/>
      <c r="J22" s="52">
        <v>68.540000000000006</v>
      </c>
      <c r="K22" s="52"/>
      <c r="L22" s="18"/>
      <c r="M22" s="24">
        <f t="shared" si="3"/>
        <v>68.535882352941186</v>
      </c>
    </row>
    <row r="23" spans="1:13" x14ac:dyDescent="0.25">
      <c r="A23" s="25">
        <v>12</v>
      </c>
      <c r="B23" s="9" t="s">
        <v>24</v>
      </c>
      <c r="C23" s="18">
        <f t="shared" si="1"/>
        <v>340000000</v>
      </c>
      <c r="D23" s="15"/>
      <c r="E23" s="15">
        <v>340000000</v>
      </c>
      <c r="F23" s="18">
        <f t="shared" si="2"/>
        <v>0</v>
      </c>
      <c r="G23" s="15"/>
      <c r="H23" s="52"/>
      <c r="I23" s="52"/>
      <c r="J23" s="52"/>
      <c r="K23" s="52"/>
      <c r="L23" s="18"/>
      <c r="M23" s="24">
        <f t="shared" si="3"/>
        <v>0</v>
      </c>
    </row>
    <row r="24" spans="1:13" x14ac:dyDescent="0.25">
      <c r="A24" s="26">
        <v>13</v>
      </c>
      <c r="B24" s="27" t="s">
        <v>89</v>
      </c>
      <c r="C24" s="28"/>
      <c r="D24" s="28"/>
      <c r="E24" s="28"/>
      <c r="F24" s="28"/>
      <c r="G24" s="28"/>
      <c r="H24" s="62"/>
      <c r="I24" s="62"/>
      <c r="J24" s="62"/>
      <c r="K24" s="62"/>
      <c r="L24" s="29"/>
      <c r="M24" s="30"/>
    </row>
  </sheetData>
  <mergeCells count="48">
    <mergeCell ref="H24:I24"/>
    <mergeCell ref="J24:K24"/>
    <mergeCell ref="H21:I21"/>
    <mergeCell ref="J21:K21"/>
    <mergeCell ref="H22:I22"/>
    <mergeCell ref="J22:K22"/>
    <mergeCell ref="H23:I23"/>
    <mergeCell ref="J23:K23"/>
    <mergeCell ref="H18:I18"/>
    <mergeCell ref="J18:K18"/>
    <mergeCell ref="H19:I19"/>
    <mergeCell ref="J19:K19"/>
    <mergeCell ref="H20:I20"/>
    <mergeCell ref="J20:K20"/>
    <mergeCell ref="H15:I15"/>
    <mergeCell ref="J15:K15"/>
    <mergeCell ref="H16:I16"/>
    <mergeCell ref="J16:K16"/>
    <mergeCell ref="H17:I17"/>
    <mergeCell ref="J17:K17"/>
    <mergeCell ref="H12:I12"/>
    <mergeCell ref="J12:K12"/>
    <mergeCell ref="H13:I13"/>
    <mergeCell ref="J13:K13"/>
    <mergeCell ref="H14:I14"/>
    <mergeCell ref="J14:K14"/>
    <mergeCell ref="H9:I9"/>
    <mergeCell ref="J9:K9"/>
    <mergeCell ref="H10:I10"/>
    <mergeCell ref="J10:K10"/>
    <mergeCell ref="H11:I11"/>
    <mergeCell ref="J11:K11"/>
    <mergeCell ref="A5:J5"/>
    <mergeCell ref="K5:M5"/>
    <mergeCell ref="A6:M6"/>
    <mergeCell ref="A7:A8"/>
    <mergeCell ref="B7:B8"/>
    <mergeCell ref="C7:E7"/>
    <mergeCell ref="F7:I7"/>
    <mergeCell ref="J7:M7"/>
    <mergeCell ref="H8:I8"/>
    <mergeCell ref="J8:K8"/>
    <mergeCell ref="A4:M4"/>
    <mergeCell ref="A1:M1"/>
    <mergeCell ref="A2:E2"/>
    <mergeCell ref="F2:H2"/>
    <mergeCell ref="I2:M2"/>
    <mergeCell ref="A3:M3"/>
  </mergeCells>
  <pageMargins left="0.45" right="0.45" top="0.5" bottom="0.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113</vt:lpstr>
      <vt:lpstr>114</vt:lpstr>
      <vt:lpstr>115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2023-06-13T00:23:51Z</cp:lastPrinted>
  <dcterms:created xsi:type="dcterms:W3CDTF">2023-06-12T09:23:45Z</dcterms:created>
  <dcterms:modified xsi:type="dcterms:W3CDTF">2023-06-13T00:24:34Z</dcterms:modified>
</cp:coreProperties>
</file>